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firstSheet="2" activeTab="2"/>
  </bookViews>
  <sheets>
    <sheet name="สูตร2" sheetId="4" r:id="rId1"/>
    <sheet name="สูตร3" sheetId="5" r:id="rId2"/>
    <sheet name="Sheet1" sheetId="13" r:id="rId3"/>
  </sheets>
  <calcPr calcId="124519"/>
</workbook>
</file>

<file path=xl/calcChain.xml><?xml version="1.0" encoding="utf-8"?>
<calcChain xmlns="http://schemas.openxmlformats.org/spreadsheetml/2006/main">
  <c r="AL134" i="13"/>
  <c r="AM134" s="1"/>
  <c r="AN134" s="1"/>
  <c r="AL133"/>
  <c r="AM133" s="1"/>
  <c r="AN133" s="1"/>
  <c r="AL132"/>
  <c r="AM132" s="1"/>
  <c r="AN132" s="1"/>
  <c r="AL131"/>
  <c r="AM131" s="1"/>
  <c r="AN131" s="1"/>
  <c r="AL130"/>
  <c r="AM130" s="1"/>
  <c r="AN130" s="1"/>
  <c r="AL129"/>
  <c r="AM129" s="1"/>
  <c r="AN129" s="1"/>
  <c r="AL128"/>
  <c r="AM128" s="1"/>
  <c r="AN128" s="1"/>
  <c r="AL127"/>
  <c r="AM127" s="1"/>
  <c r="AN127" s="1"/>
  <c r="AL126"/>
  <c r="AM126" s="1"/>
  <c r="AN126" s="1"/>
  <c r="AL125"/>
  <c r="AM125" s="1"/>
  <c r="AN125" s="1"/>
  <c r="AL124"/>
  <c r="AM124" s="1"/>
  <c r="AN124" s="1"/>
  <c r="AM123"/>
  <c r="AP123" s="1"/>
  <c r="AL123"/>
  <c r="AO123" s="1"/>
  <c r="AL111"/>
  <c r="AM111" s="1"/>
  <c r="AN111" s="1"/>
  <c r="AL110"/>
  <c r="AM110" s="1"/>
  <c r="AN110" s="1"/>
  <c r="AL109"/>
  <c r="AM109" s="1"/>
  <c r="AN109" s="1"/>
  <c r="AL108"/>
  <c r="AM108" s="1"/>
  <c r="AN108" s="1"/>
  <c r="AL107"/>
  <c r="AM107" s="1"/>
  <c r="AN107" s="1"/>
  <c r="AL106"/>
  <c r="AM106" s="1"/>
  <c r="AN106" s="1"/>
  <c r="AL105"/>
  <c r="AM105" s="1"/>
  <c r="AN105" s="1"/>
  <c r="AL104"/>
  <c r="AM104" s="1"/>
  <c r="AN104" s="1"/>
  <c r="AL103"/>
  <c r="AM103" s="1"/>
  <c r="AN103" s="1"/>
  <c r="AL102"/>
  <c r="AM102" s="1"/>
  <c r="AN102" s="1"/>
  <c r="AL101"/>
  <c r="AM101" s="1"/>
  <c r="AN101" s="1"/>
  <c r="AM100"/>
  <c r="AP100" s="1"/>
  <c r="AL100"/>
  <c r="AO100" s="1"/>
  <c r="AL88"/>
  <c r="AM88" s="1"/>
  <c r="AN88" s="1"/>
  <c r="AL87"/>
  <c r="AM87" s="1"/>
  <c r="AN87" s="1"/>
  <c r="AL86"/>
  <c r="AM86" s="1"/>
  <c r="AN86" s="1"/>
  <c r="AL85"/>
  <c r="AM85" s="1"/>
  <c r="AN85" s="1"/>
  <c r="AL84"/>
  <c r="AM84" s="1"/>
  <c r="AN84" s="1"/>
  <c r="AL83"/>
  <c r="AM83" s="1"/>
  <c r="AN83" s="1"/>
  <c r="AL82"/>
  <c r="AM82" s="1"/>
  <c r="AN82" s="1"/>
  <c r="AL81"/>
  <c r="AM81" s="1"/>
  <c r="AN81" s="1"/>
  <c r="AL80"/>
  <c r="AM80" s="1"/>
  <c r="AN80" s="1"/>
  <c r="AL79"/>
  <c r="AM79" s="1"/>
  <c r="AN79" s="1"/>
  <c r="AL78"/>
  <c r="AM78" s="1"/>
  <c r="AN78" s="1"/>
  <c r="AL77"/>
  <c r="AO77" s="1"/>
  <c r="AL65"/>
  <c r="AM65" s="1"/>
  <c r="AN65" s="1"/>
  <c r="AL64"/>
  <c r="AM64" s="1"/>
  <c r="AN64" s="1"/>
  <c r="AL63"/>
  <c r="AM63" s="1"/>
  <c r="AN63" s="1"/>
  <c r="AL62"/>
  <c r="AM62" s="1"/>
  <c r="AN62" s="1"/>
  <c r="AL60"/>
  <c r="AM60" s="1"/>
  <c r="AN60" s="1"/>
  <c r="AL59"/>
  <c r="AM59" s="1"/>
  <c r="AN59" s="1"/>
  <c r="AL57"/>
  <c r="AM57" s="1"/>
  <c r="AN57" s="1"/>
  <c r="AL56"/>
  <c r="AM56" s="1"/>
  <c r="AN56" s="1"/>
  <c r="AL54"/>
  <c r="AO54" s="1"/>
  <c r="AL42"/>
  <c r="AM42" s="1"/>
  <c r="AN42" s="1"/>
  <c r="AL40"/>
  <c r="AM40" s="1"/>
  <c r="AN40" s="1"/>
  <c r="AL39"/>
  <c r="AM39" s="1"/>
  <c r="AN39" s="1"/>
  <c r="AL37"/>
  <c r="AM37" s="1"/>
  <c r="AN37" s="1"/>
  <c r="AL36"/>
  <c r="AM36" s="1"/>
  <c r="AN36" s="1"/>
  <c r="AL34"/>
  <c r="AM34" s="1"/>
  <c r="AN34" s="1"/>
  <c r="AL33"/>
  <c r="AM33" s="1"/>
  <c r="AN33" s="1"/>
  <c r="AL31"/>
  <c r="AO31" s="1"/>
  <c r="AE19"/>
  <c r="AF19" s="1"/>
  <c r="AD19"/>
  <c r="AL19" s="1"/>
  <c r="AM19" s="1"/>
  <c r="AN19" s="1"/>
  <c r="AL18"/>
  <c r="AM18" s="1"/>
  <c r="AN18" s="1"/>
  <c r="AF18"/>
  <c r="AE18"/>
  <c r="AD18"/>
  <c r="AD17"/>
  <c r="AE16"/>
  <c r="AF16" s="1"/>
  <c r="AD16"/>
  <c r="AL16" s="1"/>
  <c r="AM16" s="1"/>
  <c r="AN16" s="1"/>
  <c r="AL15"/>
  <c r="AM15" s="1"/>
  <c r="AN15" s="1"/>
  <c r="AF15"/>
  <c r="AE15"/>
  <c r="AD15"/>
  <c r="AD14"/>
  <c r="AE13"/>
  <c r="AF13" s="1"/>
  <c r="AD13"/>
  <c r="AL13" s="1"/>
  <c r="AM13" s="1"/>
  <c r="AN13" s="1"/>
  <c r="AL12"/>
  <c r="AM12" s="1"/>
  <c r="AN12" s="1"/>
  <c r="AF12"/>
  <c r="AE12"/>
  <c r="AD12"/>
  <c r="AD11"/>
  <c r="AE10"/>
  <c r="AF10" s="1"/>
  <c r="AH10" s="1"/>
  <c r="AD10"/>
  <c r="AL10" s="1"/>
  <c r="AM10" s="1"/>
  <c r="AN10" s="1"/>
  <c r="AL9"/>
  <c r="AM9" s="1"/>
  <c r="AN9" s="1"/>
  <c r="AF9"/>
  <c r="AE9"/>
  <c r="AD9"/>
  <c r="AL8"/>
  <c r="AE8"/>
  <c r="AH8" s="1"/>
  <c r="AD8"/>
  <c r="AG8" s="1"/>
  <c r="AG9" s="1"/>
  <c r="AG10" s="1"/>
  <c r="AE2"/>
  <c r="H12"/>
  <c r="H11"/>
  <c r="H10"/>
  <c r="H9"/>
  <c r="H8"/>
  <c r="H7"/>
  <c r="I7" s="1"/>
  <c r="I6"/>
  <c r="H6"/>
  <c r="P89"/>
  <c r="M89"/>
  <c r="J89"/>
  <c r="P88"/>
  <c r="M88"/>
  <c r="J88"/>
  <c r="P87"/>
  <c r="M87"/>
  <c r="J87"/>
  <c r="P86"/>
  <c r="M86"/>
  <c r="J86"/>
  <c r="P85"/>
  <c r="M85"/>
  <c r="J85"/>
  <c r="P84"/>
  <c r="M84"/>
  <c r="J84"/>
  <c r="P83"/>
  <c r="M83"/>
  <c r="J83"/>
  <c r="P82"/>
  <c r="M82"/>
  <c r="J82"/>
  <c r="P81"/>
  <c r="M81"/>
  <c r="J81"/>
  <c r="P80"/>
  <c r="M80"/>
  <c r="J80"/>
  <c r="P79"/>
  <c r="M79"/>
  <c r="J79"/>
  <c r="P78"/>
  <c r="M78"/>
  <c r="J78"/>
  <c r="P77"/>
  <c r="M77"/>
  <c r="J77"/>
  <c r="P76"/>
  <c r="M76"/>
  <c r="J76"/>
  <c r="P75"/>
  <c r="M75"/>
  <c r="J75"/>
  <c r="P74"/>
  <c r="M74"/>
  <c r="J74"/>
  <c r="P73"/>
  <c r="M73"/>
  <c r="J73"/>
  <c r="P72"/>
  <c r="M72"/>
  <c r="J72"/>
  <c r="P71"/>
  <c r="M71"/>
  <c r="J71"/>
  <c r="P70"/>
  <c r="M70"/>
  <c r="J70"/>
  <c r="P69"/>
  <c r="M69"/>
  <c r="J69"/>
  <c r="P68"/>
  <c r="M68"/>
  <c r="J68"/>
  <c r="P67"/>
  <c r="M67"/>
  <c r="J67"/>
  <c r="P66"/>
  <c r="M66"/>
  <c r="J66"/>
  <c r="P65"/>
  <c r="M65"/>
  <c r="J65"/>
  <c r="P64"/>
  <c r="M64"/>
  <c r="J64"/>
  <c r="P63"/>
  <c r="M63"/>
  <c r="J63"/>
  <c r="P62"/>
  <c r="M62"/>
  <c r="J62"/>
  <c r="P61"/>
  <c r="M61"/>
  <c r="J61"/>
  <c r="P60"/>
  <c r="M60"/>
  <c r="J60"/>
  <c r="P59"/>
  <c r="M59"/>
  <c r="J59"/>
  <c r="P58"/>
  <c r="M58"/>
  <c r="J58"/>
  <c r="P57"/>
  <c r="M57"/>
  <c r="J57"/>
  <c r="P56"/>
  <c r="M56"/>
  <c r="J56"/>
  <c r="P55"/>
  <c r="M55"/>
  <c r="J55"/>
  <c r="P54"/>
  <c r="M54"/>
  <c r="J54"/>
  <c r="P53"/>
  <c r="M53"/>
  <c r="J53"/>
  <c r="P51"/>
  <c r="M51"/>
  <c r="J51"/>
  <c r="P50"/>
  <c r="M50"/>
  <c r="J50"/>
  <c r="P49"/>
  <c r="M49"/>
  <c r="J49"/>
  <c r="P48"/>
  <c r="M48"/>
  <c r="J48"/>
  <c r="P47"/>
  <c r="M47"/>
  <c r="J47"/>
  <c r="P46"/>
  <c r="M46"/>
  <c r="J46"/>
  <c r="P45"/>
  <c r="M45"/>
  <c r="J45"/>
  <c r="P44"/>
  <c r="M44"/>
  <c r="J44"/>
  <c r="P43"/>
  <c r="M43"/>
  <c r="J43"/>
  <c r="P42"/>
  <c r="M42"/>
  <c r="J42"/>
  <c r="P41"/>
  <c r="M41"/>
  <c r="J41"/>
  <c r="P40"/>
  <c r="M40"/>
  <c r="J40"/>
  <c r="P39"/>
  <c r="M39"/>
  <c r="J39"/>
  <c r="P38"/>
  <c r="M38"/>
  <c r="J38"/>
  <c r="P37"/>
  <c r="M37"/>
  <c r="J37"/>
  <c r="D4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W2"/>
  <c r="O8"/>
  <c r="Q8"/>
  <c r="R8"/>
  <c r="V8"/>
  <c r="Y8" s="1"/>
  <c r="Y9" s="1"/>
  <c r="Y10" s="1"/>
  <c r="Y11" s="1"/>
  <c r="Y12" s="1"/>
  <c r="Y13" s="1"/>
  <c r="Y14" s="1"/>
  <c r="Y15" s="1"/>
  <c r="Y16" s="1"/>
  <c r="Y17" s="1"/>
  <c r="Y18" s="1"/>
  <c r="Y19" s="1"/>
  <c r="O9"/>
  <c r="P9" s="1"/>
  <c r="R9" s="1"/>
  <c r="Q9"/>
  <c r="Q10" s="1"/>
  <c r="Q11" s="1"/>
  <c r="Q12" s="1"/>
  <c r="V9"/>
  <c r="W9" s="1"/>
  <c r="X9" s="1"/>
  <c r="Z9" s="1"/>
  <c r="O10"/>
  <c r="P10"/>
  <c r="V10"/>
  <c r="W10"/>
  <c r="X10" s="1"/>
  <c r="Z10" s="1"/>
  <c r="O11"/>
  <c r="P11" s="1"/>
  <c r="V11"/>
  <c r="W11" s="1"/>
  <c r="X11" s="1"/>
  <c r="Z11" s="1"/>
  <c r="O12"/>
  <c r="P12"/>
  <c r="V12"/>
  <c r="W12"/>
  <c r="X12" s="1"/>
  <c r="Z12" s="1"/>
  <c r="O13"/>
  <c r="P13" s="1"/>
  <c r="V13"/>
  <c r="W13" s="1"/>
  <c r="X13" s="1"/>
  <c r="Z13" s="1"/>
  <c r="O14"/>
  <c r="P14"/>
  <c r="V14"/>
  <c r="W14"/>
  <c r="X14" s="1"/>
  <c r="Z14" s="1"/>
  <c r="O15"/>
  <c r="P15" s="1"/>
  <c r="V15"/>
  <c r="W15" s="1"/>
  <c r="X15" s="1"/>
  <c r="Z15" s="1"/>
  <c r="O16"/>
  <c r="P16"/>
  <c r="V16"/>
  <c r="W16"/>
  <c r="X16" s="1"/>
  <c r="Z16" s="1"/>
  <c r="O17"/>
  <c r="P17" s="1"/>
  <c r="V17"/>
  <c r="W17" s="1"/>
  <c r="X17" s="1"/>
  <c r="Z17" s="1"/>
  <c r="O18"/>
  <c r="P18"/>
  <c r="V18"/>
  <c r="W18"/>
  <c r="X18" s="1"/>
  <c r="Z18" s="1"/>
  <c r="O19"/>
  <c r="P19" s="1"/>
  <c r="V19"/>
  <c r="W19" s="1"/>
  <c r="X19" s="1"/>
  <c r="Z19" s="1"/>
  <c r="P145"/>
  <c r="M145"/>
  <c r="J145"/>
  <c r="P144"/>
  <c r="M144"/>
  <c r="J144"/>
  <c r="P143"/>
  <c r="M143"/>
  <c r="J143"/>
  <c r="P142"/>
  <c r="M142"/>
  <c r="J142"/>
  <c r="P141"/>
  <c r="M141"/>
  <c r="J141"/>
  <c r="P140"/>
  <c r="M140"/>
  <c r="J140"/>
  <c r="P139"/>
  <c r="M139"/>
  <c r="J139"/>
  <c r="P138"/>
  <c r="M138"/>
  <c r="J138"/>
  <c r="P137"/>
  <c r="M137"/>
  <c r="J137"/>
  <c r="P136"/>
  <c r="M136"/>
  <c r="J136"/>
  <c r="P135"/>
  <c r="M135"/>
  <c r="J135"/>
  <c r="P146"/>
  <c r="M146"/>
  <c r="J146"/>
  <c r="P134"/>
  <c r="M134"/>
  <c r="J134"/>
  <c r="P133"/>
  <c r="M133"/>
  <c r="J133"/>
  <c r="P132"/>
  <c r="M132"/>
  <c r="J132"/>
  <c r="P131"/>
  <c r="M131"/>
  <c r="J131"/>
  <c r="P130"/>
  <c r="M130"/>
  <c r="J130"/>
  <c r="P129"/>
  <c r="M129"/>
  <c r="J129"/>
  <c r="P128"/>
  <c r="M128"/>
  <c r="J128"/>
  <c r="P127"/>
  <c r="M127"/>
  <c r="J127"/>
  <c r="P126"/>
  <c r="M126"/>
  <c r="J126"/>
  <c r="P125"/>
  <c r="M125"/>
  <c r="J125"/>
  <c r="P124"/>
  <c r="M124"/>
  <c r="J124"/>
  <c r="P123"/>
  <c r="M123"/>
  <c r="J123"/>
  <c r="P122"/>
  <c r="M122"/>
  <c r="J122"/>
  <c r="P121"/>
  <c r="M121"/>
  <c r="J121"/>
  <c r="P120"/>
  <c r="M120"/>
  <c r="J120"/>
  <c r="P119"/>
  <c r="M119"/>
  <c r="J119"/>
  <c r="P118"/>
  <c r="M118"/>
  <c r="J118"/>
  <c r="P117"/>
  <c r="M117"/>
  <c r="J117"/>
  <c r="P116"/>
  <c r="M116"/>
  <c r="J116"/>
  <c r="P115"/>
  <c r="M115"/>
  <c r="J115"/>
  <c r="P114"/>
  <c r="M114"/>
  <c r="J114"/>
  <c r="P113"/>
  <c r="M113"/>
  <c r="J113"/>
  <c r="P112"/>
  <c r="M112"/>
  <c r="J112"/>
  <c r="P111"/>
  <c r="M111"/>
  <c r="J111"/>
  <c r="P110"/>
  <c r="M110"/>
  <c r="J110"/>
  <c r="P109"/>
  <c r="M109"/>
  <c r="J109"/>
  <c r="P108"/>
  <c r="M108"/>
  <c r="J108"/>
  <c r="P107"/>
  <c r="M107"/>
  <c r="J107"/>
  <c r="P106"/>
  <c r="M106"/>
  <c r="J106"/>
  <c r="P105"/>
  <c r="M105"/>
  <c r="J105"/>
  <c r="P104"/>
  <c r="M104"/>
  <c r="J104"/>
  <c r="P103"/>
  <c r="M103"/>
  <c r="J103"/>
  <c r="P102"/>
  <c r="M102"/>
  <c r="J102"/>
  <c r="P101"/>
  <c r="M101"/>
  <c r="J101"/>
  <c r="P100"/>
  <c r="M100"/>
  <c r="J100"/>
  <c r="P99"/>
  <c r="M99"/>
  <c r="J99"/>
  <c r="P98"/>
  <c r="M98"/>
  <c r="J98"/>
  <c r="P97"/>
  <c r="M97"/>
  <c r="J97"/>
  <c r="P96"/>
  <c r="M96"/>
  <c r="J96"/>
  <c r="P95"/>
  <c r="M95"/>
  <c r="J95"/>
  <c r="P94"/>
  <c r="M94"/>
  <c r="J94"/>
  <c r="P93"/>
  <c r="M93"/>
  <c r="J93"/>
  <c r="P92"/>
  <c r="M92"/>
  <c r="J92"/>
  <c r="P91"/>
  <c r="M91"/>
  <c r="J91"/>
  <c r="P90"/>
  <c r="M90"/>
  <c r="J90"/>
  <c r="P52"/>
  <c r="M52"/>
  <c r="J52"/>
  <c r="E154" i="5"/>
  <c r="O208" i="4"/>
  <c r="K227"/>
  <c r="I227"/>
  <c r="K226"/>
  <c r="I226"/>
  <c r="K225"/>
  <c r="I225"/>
  <c r="K224"/>
  <c r="I224"/>
  <c r="K223"/>
  <c r="I223"/>
  <c r="K222"/>
  <c r="I222"/>
  <c r="K221"/>
  <c r="I221"/>
  <c r="L220"/>
  <c r="L221" s="1"/>
  <c r="L222" s="1"/>
  <c r="L223" s="1"/>
  <c r="L224" s="1"/>
  <c r="L225" s="1"/>
  <c r="L226" s="1"/>
  <c r="L227" s="1"/>
  <c r="K220"/>
  <c r="M220" s="1"/>
  <c r="I220"/>
  <c r="I219"/>
  <c r="K219" s="1"/>
  <c r="K155" i="5"/>
  <c r="I155"/>
  <c r="K154"/>
  <c r="I154"/>
  <c r="K153"/>
  <c r="I153"/>
  <c r="K152"/>
  <c r="I152"/>
  <c r="K151"/>
  <c r="I151"/>
  <c r="K150"/>
  <c r="I150"/>
  <c r="K149"/>
  <c r="I149"/>
  <c r="M148"/>
  <c r="L148"/>
  <c r="L149" s="1"/>
  <c r="K148"/>
  <c r="I148"/>
  <c r="K147"/>
  <c r="I147"/>
  <c r="I140"/>
  <c r="K140" s="1"/>
  <c r="M140" s="1"/>
  <c r="I139"/>
  <c r="K139" s="1"/>
  <c r="M139" s="1"/>
  <c r="I138"/>
  <c r="K138" s="1"/>
  <c r="I137"/>
  <c r="K137" s="1"/>
  <c r="I136"/>
  <c r="K136" s="1"/>
  <c r="M136" s="1"/>
  <c r="I135"/>
  <c r="K135" s="1"/>
  <c r="M135" s="1"/>
  <c r="I134"/>
  <c r="K134" s="1"/>
  <c r="L133"/>
  <c r="L134" s="1"/>
  <c r="L135" s="1"/>
  <c r="L136" s="1"/>
  <c r="L137" s="1"/>
  <c r="L138" s="1"/>
  <c r="L139" s="1"/>
  <c r="L140" s="1"/>
  <c r="I133"/>
  <c r="K133" s="1"/>
  <c r="M133" s="1"/>
  <c r="K132"/>
  <c r="I132"/>
  <c r="K125"/>
  <c r="I125"/>
  <c r="K124"/>
  <c r="I124"/>
  <c r="K123"/>
  <c r="I123"/>
  <c r="K122"/>
  <c r="I122"/>
  <c r="K121"/>
  <c r="I121"/>
  <c r="K120"/>
  <c r="I120"/>
  <c r="K119"/>
  <c r="I119"/>
  <c r="L118"/>
  <c r="L119" s="1"/>
  <c r="L120" s="1"/>
  <c r="L121" s="1"/>
  <c r="L122" s="1"/>
  <c r="L123" s="1"/>
  <c r="L124" s="1"/>
  <c r="L125" s="1"/>
  <c r="K118"/>
  <c r="M118" s="1"/>
  <c r="I118"/>
  <c r="I117"/>
  <c r="K117" s="1"/>
  <c r="K110"/>
  <c r="I110"/>
  <c r="K109"/>
  <c r="I109"/>
  <c r="K108"/>
  <c r="I108"/>
  <c r="K107"/>
  <c r="I107"/>
  <c r="K106"/>
  <c r="I106"/>
  <c r="K105"/>
  <c r="I105"/>
  <c r="K104"/>
  <c r="I104"/>
  <c r="L103"/>
  <c r="L104" s="1"/>
  <c r="L105" s="1"/>
  <c r="L106" s="1"/>
  <c r="L107" s="1"/>
  <c r="L108" s="1"/>
  <c r="L109" s="1"/>
  <c r="L110" s="1"/>
  <c r="K103"/>
  <c r="M103" s="1"/>
  <c r="I103"/>
  <c r="I102"/>
  <c r="K102" s="1"/>
  <c r="I95"/>
  <c r="K95" s="1"/>
  <c r="I94"/>
  <c r="K94" s="1"/>
  <c r="I93"/>
  <c r="K93" s="1"/>
  <c r="I92"/>
  <c r="K92" s="1"/>
  <c r="I91"/>
  <c r="K91" s="1"/>
  <c r="I90"/>
  <c r="K90" s="1"/>
  <c r="I89"/>
  <c r="K89" s="1"/>
  <c r="L88"/>
  <c r="L89" s="1"/>
  <c r="L90" s="1"/>
  <c r="L91" s="1"/>
  <c r="L92" s="1"/>
  <c r="L93" s="1"/>
  <c r="L94" s="1"/>
  <c r="L95" s="1"/>
  <c r="I88"/>
  <c r="K88" s="1"/>
  <c r="M88" s="1"/>
  <c r="K87"/>
  <c r="I87"/>
  <c r="K80"/>
  <c r="I80"/>
  <c r="K79"/>
  <c r="I79"/>
  <c r="K78"/>
  <c r="I78"/>
  <c r="K77"/>
  <c r="I77"/>
  <c r="K76"/>
  <c r="I76"/>
  <c r="K75"/>
  <c r="I75"/>
  <c r="K74"/>
  <c r="I74"/>
  <c r="M73"/>
  <c r="L73"/>
  <c r="L74" s="1"/>
  <c r="K73"/>
  <c r="I73"/>
  <c r="K72"/>
  <c r="I72"/>
  <c r="K65"/>
  <c r="I65"/>
  <c r="K64"/>
  <c r="I64"/>
  <c r="K63"/>
  <c r="I63"/>
  <c r="K62"/>
  <c r="I62"/>
  <c r="K61"/>
  <c r="I61"/>
  <c r="K60"/>
  <c r="I60"/>
  <c r="K59"/>
  <c r="I59"/>
  <c r="L58"/>
  <c r="L59" s="1"/>
  <c r="L60" s="1"/>
  <c r="L61" s="1"/>
  <c r="L62" s="1"/>
  <c r="L63" s="1"/>
  <c r="L64" s="1"/>
  <c r="L65" s="1"/>
  <c r="K58"/>
  <c r="M58" s="1"/>
  <c r="I58"/>
  <c r="I57"/>
  <c r="K57" s="1"/>
  <c r="K50"/>
  <c r="I50"/>
  <c r="K49"/>
  <c r="I49"/>
  <c r="K48"/>
  <c r="I48"/>
  <c r="K47"/>
  <c r="I47"/>
  <c r="K46"/>
  <c r="I46"/>
  <c r="I45"/>
  <c r="K45" s="1"/>
  <c r="K44"/>
  <c r="I44"/>
  <c r="M43"/>
  <c r="L43"/>
  <c r="L44" s="1"/>
  <c r="K43"/>
  <c r="I43"/>
  <c r="K42"/>
  <c r="I42"/>
  <c r="K34"/>
  <c r="I34"/>
  <c r="K33"/>
  <c r="I33"/>
  <c r="K32"/>
  <c r="I32"/>
  <c r="K31"/>
  <c r="I31"/>
  <c r="K30"/>
  <c r="I30"/>
  <c r="K29"/>
  <c r="I29"/>
  <c r="K28"/>
  <c r="I28"/>
  <c r="M27"/>
  <c r="L27"/>
  <c r="L28" s="1"/>
  <c r="K27"/>
  <c r="I27"/>
  <c r="K26"/>
  <c r="I26"/>
  <c r="K17"/>
  <c r="I17"/>
  <c r="K16"/>
  <c r="I16"/>
  <c r="K15"/>
  <c r="I15"/>
  <c r="K14"/>
  <c r="I14"/>
  <c r="K13"/>
  <c r="I13"/>
  <c r="K12"/>
  <c r="I12"/>
  <c r="K11"/>
  <c r="I11"/>
  <c r="M10"/>
  <c r="L10"/>
  <c r="L11" s="1"/>
  <c r="K10"/>
  <c r="I10"/>
  <c r="K9"/>
  <c r="I9"/>
  <c r="B64" i="4"/>
  <c r="I208"/>
  <c r="K208" s="1"/>
  <c r="I207"/>
  <c r="K207" s="1"/>
  <c r="I206"/>
  <c r="K206" s="1"/>
  <c r="I205"/>
  <c r="K205" s="1"/>
  <c r="I204"/>
  <c r="K204" s="1"/>
  <c r="I203"/>
  <c r="K203" s="1"/>
  <c r="I202"/>
  <c r="K202" s="1"/>
  <c r="L201"/>
  <c r="L202" s="1"/>
  <c r="L203" s="1"/>
  <c r="L204" s="1"/>
  <c r="L205" s="1"/>
  <c r="L206" s="1"/>
  <c r="L207" s="1"/>
  <c r="L208" s="1"/>
  <c r="I201"/>
  <c r="K201" s="1"/>
  <c r="M201" s="1"/>
  <c r="K200"/>
  <c r="I200"/>
  <c r="I192"/>
  <c r="K192" s="1"/>
  <c r="I191"/>
  <c r="K191" s="1"/>
  <c r="I190"/>
  <c r="K190" s="1"/>
  <c r="I189"/>
  <c r="K189" s="1"/>
  <c r="I188"/>
  <c r="K188" s="1"/>
  <c r="I187"/>
  <c r="K187" s="1"/>
  <c r="I186"/>
  <c r="K186" s="1"/>
  <c r="L185"/>
  <c r="L186" s="1"/>
  <c r="L187" s="1"/>
  <c r="L188" s="1"/>
  <c r="L189" s="1"/>
  <c r="L190" s="1"/>
  <c r="L191" s="1"/>
  <c r="L192" s="1"/>
  <c r="I185"/>
  <c r="K185" s="1"/>
  <c r="M185" s="1"/>
  <c r="K184"/>
  <c r="I184"/>
  <c r="I176"/>
  <c r="K176" s="1"/>
  <c r="I175"/>
  <c r="K175" s="1"/>
  <c r="I174"/>
  <c r="K174" s="1"/>
  <c r="I173"/>
  <c r="K173" s="1"/>
  <c r="I172"/>
  <c r="K172" s="1"/>
  <c r="I171"/>
  <c r="K171" s="1"/>
  <c r="I170"/>
  <c r="K170" s="1"/>
  <c r="L169"/>
  <c r="L170" s="1"/>
  <c r="L171" s="1"/>
  <c r="L172" s="1"/>
  <c r="L173" s="1"/>
  <c r="L174" s="1"/>
  <c r="L175" s="1"/>
  <c r="L176" s="1"/>
  <c r="I169"/>
  <c r="K169" s="1"/>
  <c r="M169" s="1"/>
  <c r="K168"/>
  <c r="I168"/>
  <c r="K160"/>
  <c r="I160"/>
  <c r="K159"/>
  <c r="I159"/>
  <c r="K158"/>
  <c r="I158"/>
  <c r="K157"/>
  <c r="I157"/>
  <c r="K156"/>
  <c r="I156"/>
  <c r="K155"/>
  <c r="I155"/>
  <c r="K154"/>
  <c r="I154"/>
  <c r="M153"/>
  <c r="L153"/>
  <c r="L154" s="1"/>
  <c r="K153"/>
  <c r="I153"/>
  <c r="K152"/>
  <c r="I152"/>
  <c r="K144"/>
  <c r="I144"/>
  <c r="K143"/>
  <c r="I143"/>
  <c r="K142"/>
  <c r="I142"/>
  <c r="K141"/>
  <c r="I141"/>
  <c r="K140"/>
  <c r="I140"/>
  <c r="K139"/>
  <c r="I139"/>
  <c r="K138"/>
  <c r="I138"/>
  <c r="L137"/>
  <c r="L138" s="1"/>
  <c r="L139" s="1"/>
  <c r="L140" s="1"/>
  <c r="L141" s="1"/>
  <c r="L142" s="1"/>
  <c r="L143" s="1"/>
  <c r="L144" s="1"/>
  <c r="K137"/>
  <c r="M137" s="1"/>
  <c r="I137"/>
  <c r="I136"/>
  <c r="K136" s="1"/>
  <c r="K128"/>
  <c r="I128"/>
  <c r="K127"/>
  <c r="I127"/>
  <c r="I126"/>
  <c r="K126" s="1"/>
  <c r="K125"/>
  <c r="I125"/>
  <c r="K124"/>
  <c r="I124"/>
  <c r="K123"/>
  <c r="I123"/>
  <c r="K122"/>
  <c r="I122"/>
  <c r="M121"/>
  <c r="L121"/>
  <c r="L122" s="1"/>
  <c r="K121"/>
  <c r="I121"/>
  <c r="K120"/>
  <c r="I120"/>
  <c r="K112"/>
  <c r="I112"/>
  <c r="K111"/>
  <c r="I111"/>
  <c r="K110"/>
  <c r="I110"/>
  <c r="K109"/>
  <c r="I109"/>
  <c r="K108"/>
  <c r="I108"/>
  <c r="K107"/>
  <c r="I107"/>
  <c r="K106"/>
  <c r="I106"/>
  <c r="L105"/>
  <c r="L106" s="1"/>
  <c r="L107" s="1"/>
  <c r="L108" s="1"/>
  <c r="L109" s="1"/>
  <c r="L110" s="1"/>
  <c r="L111" s="1"/>
  <c r="L112" s="1"/>
  <c r="K105"/>
  <c r="M105" s="1"/>
  <c r="I105"/>
  <c r="K104"/>
  <c r="I104"/>
  <c r="K96"/>
  <c r="I96"/>
  <c r="K95"/>
  <c r="I95"/>
  <c r="K94"/>
  <c r="I94"/>
  <c r="K93"/>
  <c r="I93"/>
  <c r="K92"/>
  <c r="I92"/>
  <c r="K91"/>
  <c r="I91"/>
  <c r="K90"/>
  <c r="I90"/>
  <c r="M89"/>
  <c r="L89"/>
  <c r="L90" s="1"/>
  <c r="K89"/>
  <c r="I89"/>
  <c r="K88"/>
  <c r="I88"/>
  <c r="I79"/>
  <c r="K79" s="1"/>
  <c r="M79" s="1"/>
  <c r="I78"/>
  <c r="K78" s="1"/>
  <c r="M78" s="1"/>
  <c r="I77"/>
  <c r="K77" s="1"/>
  <c r="M77" s="1"/>
  <c r="I76"/>
  <c r="K76" s="1"/>
  <c r="I75"/>
  <c r="K75" s="1"/>
  <c r="M75" s="1"/>
  <c r="I74"/>
  <c r="K74" s="1"/>
  <c r="M74" s="1"/>
  <c r="I73"/>
  <c r="K73" s="1"/>
  <c r="M73" s="1"/>
  <c r="L72"/>
  <c r="L73" s="1"/>
  <c r="L74" s="1"/>
  <c r="L75" s="1"/>
  <c r="L76" s="1"/>
  <c r="L77" s="1"/>
  <c r="L78" s="1"/>
  <c r="L79" s="1"/>
  <c r="I72"/>
  <c r="K72" s="1"/>
  <c r="M72" s="1"/>
  <c r="K71"/>
  <c r="I71"/>
  <c r="K61"/>
  <c r="I61"/>
  <c r="K60"/>
  <c r="I60"/>
  <c r="K59"/>
  <c r="I59"/>
  <c r="K58"/>
  <c r="I58"/>
  <c r="K57"/>
  <c r="I57"/>
  <c r="K56"/>
  <c r="I56"/>
  <c r="K55"/>
  <c r="I55"/>
  <c r="L54"/>
  <c r="L55" s="1"/>
  <c r="L56" s="1"/>
  <c r="L57" s="1"/>
  <c r="L58" s="1"/>
  <c r="L59" s="1"/>
  <c r="L60" s="1"/>
  <c r="L61" s="1"/>
  <c r="K54"/>
  <c r="M54" s="1"/>
  <c r="I54"/>
  <c r="K53"/>
  <c r="I53"/>
  <c r="AO124" i="13" l="1"/>
  <c r="AO125" s="1"/>
  <c r="AO126" s="1"/>
  <c r="AO127" s="1"/>
  <c r="AO128" s="1"/>
  <c r="AO129" s="1"/>
  <c r="AO130" s="1"/>
  <c r="AO131" s="1"/>
  <c r="AO132" s="1"/>
  <c r="AO133" s="1"/>
  <c r="AO134" s="1"/>
  <c r="AM77"/>
  <c r="AP77" s="1"/>
  <c r="AM54"/>
  <c r="AP54" s="1"/>
  <c r="AM31"/>
  <c r="AP31" s="1"/>
  <c r="AL11"/>
  <c r="AM11" s="1"/>
  <c r="AN11" s="1"/>
  <c r="AE11"/>
  <c r="AF11" s="1"/>
  <c r="AL38"/>
  <c r="AM38" s="1"/>
  <c r="AN38" s="1"/>
  <c r="AL61"/>
  <c r="AM61" s="1"/>
  <c r="AN61" s="1"/>
  <c r="AL17"/>
  <c r="AM17" s="1"/>
  <c r="AN17" s="1"/>
  <c r="AE17"/>
  <c r="AF17" s="1"/>
  <c r="AL35"/>
  <c r="AM35" s="1"/>
  <c r="AN35" s="1"/>
  <c r="AL58"/>
  <c r="AM58" s="1"/>
  <c r="AN58" s="1"/>
  <c r="AP125"/>
  <c r="AP134"/>
  <c r="AH9"/>
  <c r="AO101"/>
  <c r="AO102" s="1"/>
  <c r="AO103" s="1"/>
  <c r="AO104" s="1"/>
  <c r="AO105" s="1"/>
  <c r="AO106" s="1"/>
  <c r="AO107" s="1"/>
  <c r="AO108" s="1"/>
  <c r="AO109" s="1"/>
  <c r="AO110" s="1"/>
  <c r="AO111" s="1"/>
  <c r="AP102"/>
  <c r="AP104"/>
  <c r="AP109"/>
  <c r="AP111"/>
  <c r="AP131"/>
  <c r="AE25"/>
  <c r="AE48" s="1"/>
  <c r="AE71" s="1"/>
  <c r="AE94" s="1"/>
  <c r="AE117" s="1"/>
  <c r="AM2"/>
  <c r="AM25" s="1"/>
  <c r="AM48" s="1"/>
  <c r="AM71" s="1"/>
  <c r="AM94" s="1"/>
  <c r="AM117" s="1"/>
  <c r="AO8"/>
  <c r="AO9" s="1"/>
  <c r="AO10" s="1"/>
  <c r="AO11" s="1"/>
  <c r="AO12" s="1"/>
  <c r="AO13" s="1"/>
  <c r="AO14" s="1"/>
  <c r="AO15" s="1"/>
  <c r="AO16" s="1"/>
  <c r="AO17" s="1"/>
  <c r="AO18" s="1"/>
  <c r="AO19" s="1"/>
  <c r="AM8"/>
  <c r="AP8" s="1"/>
  <c r="AL14"/>
  <c r="AM14" s="1"/>
  <c r="AN14" s="1"/>
  <c r="AE14"/>
  <c r="AF14" s="1"/>
  <c r="AH14" s="1"/>
  <c r="AL32"/>
  <c r="AM32" s="1"/>
  <c r="AN32" s="1"/>
  <c r="AL41"/>
  <c r="AM41" s="1"/>
  <c r="AN41" s="1"/>
  <c r="AL55"/>
  <c r="AM55" s="1"/>
  <c r="AN55" s="1"/>
  <c r="AG11"/>
  <c r="AG12" s="1"/>
  <c r="AG13" s="1"/>
  <c r="AG14" s="1"/>
  <c r="AG15" s="1"/>
  <c r="AG16" s="1"/>
  <c r="AP12"/>
  <c r="AH15"/>
  <c r="AO78"/>
  <c r="AO79" s="1"/>
  <c r="AO80" s="1"/>
  <c r="AO81" s="1"/>
  <c r="AO82" s="1"/>
  <c r="AO83" s="1"/>
  <c r="AO84" s="1"/>
  <c r="AO85" s="1"/>
  <c r="AO86" s="1"/>
  <c r="AO87" s="1"/>
  <c r="AO88" s="1"/>
  <c r="AP88" s="1"/>
  <c r="AP86"/>
  <c r="AP101"/>
  <c r="AP106"/>
  <c r="AP108"/>
  <c r="AP110"/>
  <c r="AP128"/>
  <c r="I8"/>
  <c r="I9" s="1"/>
  <c r="I10"/>
  <c r="I11" s="1"/>
  <c r="I12" s="1"/>
  <c r="R11"/>
  <c r="R10"/>
  <c r="R12"/>
  <c r="Q13"/>
  <c r="Q14" s="1"/>
  <c r="Q15" s="1"/>
  <c r="Q16" s="1"/>
  <c r="W8"/>
  <c r="Z8" s="1"/>
  <c r="M222" i="4"/>
  <c r="M224"/>
  <c r="M226"/>
  <c r="M221"/>
  <c r="M223"/>
  <c r="M225"/>
  <c r="M227"/>
  <c r="L150" i="5"/>
  <c r="M149"/>
  <c r="M134"/>
  <c r="M138"/>
  <c r="M137"/>
  <c r="M120"/>
  <c r="M124"/>
  <c r="M119"/>
  <c r="M121"/>
  <c r="M123"/>
  <c r="M125"/>
  <c r="M122"/>
  <c r="M104"/>
  <c r="M106"/>
  <c r="M108"/>
  <c r="M110"/>
  <c r="M105"/>
  <c r="M107"/>
  <c r="M109"/>
  <c r="M92"/>
  <c r="M91"/>
  <c r="M95"/>
  <c r="M90"/>
  <c r="M94"/>
  <c r="M89"/>
  <c r="M93"/>
  <c r="L75"/>
  <c r="M74"/>
  <c r="M60"/>
  <c r="M62"/>
  <c r="M64"/>
  <c r="M59"/>
  <c r="M61"/>
  <c r="M63"/>
  <c r="M65"/>
  <c r="L45"/>
  <c r="L46" s="1"/>
  <c r="M44"/>
  <c r="L29"/>
  <c r="M28"/>
  <c r="L12"/>
  <c r="M11"/>
  <c r="M205" i="4"/>
  <c r="M204"/>
  <c r="M208"/>
  <c r="M203"/>
  <c r="M207"/>
  <c r="M202"/>
  <c r="M206"/>
  <c r="M189"/>
  <c r="M188"/>
  <c r="M192"/>
  <c r="M187"/>
  <c r="M191"/>
  <c r="M186"/>
  <c r="M190"/>
  <c r="M173"/>
  <c r="M172"/>
  <c r="M176"/>
  <c r="M171"/>
  <c r="M175"/>
  <c r="M170"/>
  <c r="M174"/>
  <c r="M154"/>
  <c r="L155"/>
  <c r="M139"/>
  <c r="M141"/>
  <c r="M143"/>
  <c r="M138"/>
  <c r="M140"/>
  <c r="M142"/>
  <c r="M144"/>
  <c r="L123"/>
  <c r="M122"/>
  <c r="M106"/>
  <c r="M108"/>
  <c r="M110"/>
  <c r="M112"/>
  <c r="M107"/>
  <c r="M109"/>
  <c r="M111"/>
  <c r="L91"/>
  <c r="M90"/>
  <c r="M76"/>
  <c r="M56"/>
  <c r="M58"/>
  <c r="M60"/>
  <c r="M55"/>
  <c r="M57"/>
  <c r="M59"/>
  <c r="M61"/>
  <c r="AP130" i="13" l="1"/>
  <c r="AP133"/>
  <c r="AP124"/>
  <c r="AP127"/>
  <c r="AP126"/>
  <c r="AP129"/>
  <c r="AP132"/>
  <c r="AP79"/>
  <c r="AP81"/>
  <c r="AG17"/>
  <c r="AG18" s="1"/>
  <c r="AH16"/>
  <c r="AP82"/>
  <c r="AP103"/>
  <c r="AP85"/>
  <c r="AP9"/>
  <c r="AP17"/>
  <c r="AP11"/>
  <c r="AP16"/>
  <c r="AP14"/>
  <c r="AP84"/>
  <c r="AO32"/>
  <c r="AO33" s="1"/>
  <c r="AP105"/>
  <c r="AP87"/>
  <c r="AH12"/>
  <c r="AH17"/>
  <c r="AH11"/>
  <c r="AP10"/>
  <c r="AP80"/>
  <c r="AO55"/>
  <c r="AO56" s="1"/>
  <c r="AP15"/>
  <c r="AP107"/>
  <c r="AP83"/>
  <c r="AP78"/>
  <c r="AP18"/>
  <c r="AH13"/>
  <c r="AP19"/>
  <c r="AP13"/>
  <c r="R16"/>
  <c r="Q17"/>
  <c r="R14"/>
  <c r="R15"/>
  <c r="R13"/>
  <c r="L151" i="5"/>
  <c r="M150"/>
  <c r="L76"/>
  <c r="M75"/>
  <c r="L47"/>
  <c r="M46"/>
  <c r="M45"/>
  <c r="L30"/>
  <c r="M29"/>
  <c r="L13"/>
  <c r="M12"/>
  <c r="M155" i="4"/>
  <c r="L156"/>
  <c r="M123"/>
  <c r="L124"/>
  <c r="L92"/>
  <c r="M91"/>
  <c r="AG19" i="13" l="1"/>
  <c r="AH18"/>
  <c r="AO34"/>
  <c r="AP33"/>
  <c r="AP55"/>
  <c r="AO57"/>
  <c r="AP56"/>
  <c r="AP32"/>
  <c r="Q18"/>
  <c r="R17"/>
  <c r="L152" i="5"/>
  <c r="M151"/>
  <c r="L77"/>
  <c r="M76"/>
  <c r="M47"/>
  <c r="L48"/>
  <c r="L31"/>
  <c r="M30"/>
  <c r="L14"/>
  <c r="M13"/>
  <c r="M156" i="4"/>
  <c r="L157"/>
  <c r="L125"/>
  <c r="M124"/>
  <c r="L93"/>
  <c r="M92"/>
  <c r="AG22" i="13" l="1"/>
  <c r="AH19"/>
  <c r="AO22"/>
  <c r="AO58"/>
  <c r="AP57"/>
  <c r="AO35"/>
  <c r="AP34"/>
  <c r="Q19"/>
  <c r="R19" s="1"/>
  <c r="R18"/>
  <c r="L153" i="5"/>
  <c r="M152"/>
  <c r="L78"/>
  <c r="M77"/>
  <c r="L49"/>
  <c r="M48"/>
  <c r="L32"/>
  <c r="M31"/>
  <c r="L15"/>
  <c r="M14"/>
  <c r="M157" i="4"/>
  <c r="L158"/>
  <c r="M125"/>
  <c r="L126"/>
  <c r="L94"/>
  <c r="M93"/>
  <c r="AO59" i="13" l="1"/>
  <c r="AP58"/>
  <c r="AO36"/>
  <c r="AP35"/>
  <c r="L154" i="5"/>
  <c r="M153"/>
  <c r="L79"/>
  <c r="M78"/>
  <c r="M49"/>
  <c r="L50"/>
  <c r="M50" s="1"/>
  <c r="L33"/>
  <c r="M32"/>
  <c r="L16"/>
  <c r="M15"/>
  <c r="M158" i="4"/>
  <c r="L159"/>
  <c r="L127"/>
  <c r="M126"/>
  <c r="L95"/>
  <c r="M94"/>
  <c r="AO60" i="13" l="1"/>
  <c r="AP59"/>
  <c r="AO37"/>
  <c r="AP36"/>
  <c r="L155" i="5"/>
  <c r="M155" s="1"/>
  <c r="M154"/>
  <c r="L80"/>
  <c r="M80" s="1"/>
  <c r="M79"/>
  <c r="L34"/>
  <c r="M34" s="1"/>
  <c r="M33"/>
  <c r="L17"/>
  <c r="M17" s="1"/>
  <c r="M16"/>
  <c r="M159" i="4"/>
  <c r="L160"/>
  <c r="M160" s="1"/>
  <c r="M127"/>
  <c r="L128"/>
  <c r="M128" s="1"/>
  <c r="L96"/>
  <c r="M96" s="1"/>
  <c r="M95"/>
  <c r="AO61" i="13" l="1"/>
  <c r="AP60"/>
  <c r="AO38"/>
  <c r="AP37"/>
  <c r="AO62" l="1"/>
  <c r="AP61"/>
  <c r="AO39"/>
  <c r="AP38"/>
  <c r="AO63" l="1"/>
  <c r="AP62"/>
  <c r="AO40"/>
  <c r="AP39"/>
  <c r="AO64" l="1"/>
  <c r="AP63"/>
  <c r="AO41"/>
  <c r="AP40"/>
  <c r="AO65" l="1"/>
  <c r="AP65" s="1"/>
  <c r="AP64"/>
  <c r="AO42"/>
  <c r="AP42" s="1"/>
  <c r="AP41"/>
</calcChain>
</file>

<file path=xl/sharedStrings.xml><?xml version="1.0" encoding="utf-8"?>
<sst xmlns="http://schemas.openxmlformats.org/spreadsheetml/2006/main" count="332" uniqueCount="59">
  <si>
    <t>สเต็ป</t>
  </si>
  <si>
    <t>ครั้ง 1</t>
  </si>
  <si>
    <t>ครั้ง 2</t>
  </si>
  <si>
    <t>รวมทุน</t>
  </si>
  <si>
    <t>กำไร</t>
  </si>
  <si>
    <t>ราคา 1.8 โดยประมาณ</t>
  </si>
  <si>
    <t>ได้</t>
  </si>
  <si>
    <t>22.11.57</t>
  </si>
  <si>
    <t>25.11.57</t>
  </si>
  <si>
    <t>เริ่ม</t>
  </si>
  <si>
    <t>26.11.57</t>
  </si>
  <si>
    <t>สถิติการเล่น</t>
  </si>
  <si>
    <t>ที่</t>
  </si>
  <si>
    <t>วันที่</t>
  </si>
  <si>
    <t>จบที่</t>
  </si>
  <si>
    <t>ผล</t>
  </si>
  <si>
    <t>รวม</t>
  </si>
  <si>
    <t>ค่าเน็ต</t>
  </si>
  <si>
    <t>ราคา 1.95 โดยประมาณ(คิดไว้เพื่เล่นลอตโต้ 3 ดี)</t>
  </si>
  <si>
    <t>21.11.57</t>
  </si>
  <si>
    <t>27.11.57</t>
  </si>
  <si>
    <t>เสี่ยงทาย</t>
  </si>
  <si>
    <t>คี่44</t>
  </si>
  <si>
    <t>เล็ก44</t>
  </si>
  <si>
    <t>คู่44</t>
  </si>
  <si>
    <t>คี่30</t>
  </si>
  <si>
    <t>คี่41</t>
  </si>
  <si>
    <t>คู่57</t>
  </si>
  <si>
    <t>คู่111</t>
  </si>
  <si>
    <t>วันนี้วิเคราะได้ค่อนข้างดี</t>
  </si>
  <si>
    <t>จบรอบแรกบวก253</t>
  </si>
  <si>
    <t>จบรอบ1</t>
  </si>
  <si>
    <t>เริ่ม2</t>
  </si>
  <si>
    <t>รวมคี่48</t>
  </si>
  <si>
    <t>คู่33</t>
  </si>
  <si>
    <t>คู่65</t>
  </si>
  <si>
    <t>คู่45</t>
  </si>
  <si>
    <t>คี่88</t>
  </si>
  <si>
    <t>คู่63</t>
  </si>
  <si>
    <t>คี่122</t>
  </si>
  <si>
    <t>เล็ก48</t>
  </si>
  <si>
    <t>คี่33</t>
  </si>
  <si>
    <t>คี่65</t>
  </si>
  <si>
    <t>คี่48</t>
  </si>
  <si>
    <t>ใหญ่45</t>
  </si>
  <si>
    <t>ตอนนี้ท่าจะแย่อยู่</t>
  </si>
  <si>
    <t>คู่88</t>
  </si>
  <si>
    <t>ตอนนี้รอบสุดท้ายของว้นนี้</t>
  </si>
  <si>
    <t>คู่48</t>
  </si>
  <si>
    <t>รอดหรือไม่ดูกัน</t>
  </si>
  <si>
    <t>ตอนนี้ท่าจะแย่อีกรอบเหมือนโดนจับทาง</t>
  </si>
  <si>
    <t>คู่84</t>
  </si>
  <si>
    <t>1ใน3ของสูตรแล้วช่วยด้วย</t>
  </si>
  <si>
    <t>ขอสุดท้ายของวันนะครับ</t>
  </si>
  <si>
    <t>จบรอบ2</t>
  </si>
  <si>
    <t>คี่164</t>
  </si>
  <si>
    <t>ขอบคุณสิ่งศักดิ์สิทธิ์ที่อยู่ฝ่ายเดียวกับเรา</t>
  </si>
  <si>
    <t>จบสองรอบบวก530</t>
  </si>
  <si>
    <t>ทายเล่นๆถูกเสมอพอวางเงินแดก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</si>
</sst>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-* #,##0_-;\-* #,##0_-;_-* &quot;-&quot;??_-;_-@_-"/>
    <numFmt numFmtId="188" formatCode="0.000"/>
  </numFmts>
  <fonts count="6">
    <font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rgb="FF9C6500"/>
      <name val="Tahoma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5" borderId="0" applyNumberFormat="0" applyBorder="0" applyAlignment="0" applyProtection="0"/>
    <xf numFmtId="0" fontId="3" fillId="6" borderId="0" applyNumberFormat="0" applyBorder="0" applyAlignment="0" applyProtection="0"/>
    <xf numFmtId="43" fontId="4" fillId="0" borderId="0" applyFont="0" applyFill="0" applyBorder="0" applyAlignment="0" applyProtection="0"/>
    <xf numFmtId="0" fontId="5" fillId="7" borderId="0" applyNumberFormat="0" applyBorder="0" applyAlignment="0" applyProtection="0"/>
  </cellStyleXfs>
  <cellXfs count="9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1" fontId="0" fillId="0" borderId="1" xfId="0" applyNumberForma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/>
    </xf>
    <xf numFmtId="43" fontId="0" fillId="0" borderId="0" xfId="3" applyFont="1"/>
    <xf numFmtId="187" fontId="0" fillId="0" borderId="1" xfId="3" applyNumberFormat="1" applyFont="1" applyBorder="1" applyAlignment="1">
      <alignment horizontal="center" vertical="center"/>
    </xf>
    <xf numFmtId="187" fontId="0" fillId="0" borderId="1" xfId="0" applyNumberFormat="1" applyBorder="1"/>
    <xf numFmtId="187" fontId="0" fillId="0" borderId="0" xfId="0" applyNumberFormat="1" applyBorder="1"/>
    <xf numFmtId="43" fontId="0" fillId="0" borderId="1" xfId="3" applyFont="1" applyBorder="1" applyAlignment="1">
      <alignment horizontal="center" vertical="center"/>
    </xf>
    <xf numFmtId="43" fontId="0" fillId="0" borderId="2" xfId="3" applyFont="1" applyBorder="1" applyAlignment="1">
      <alignment horizontal="center" vertical="center"/>
    </xf>
    <xf numFmtId="43" fontId="0" fillId="0" borderId="4" xfId="3" applyFont="1" applyBorder="1" applyAlignment="1">
      <alignment horizontal="center" vertical="center"/>
    </xf>
    <xf numFmtId="43" fontId="0" fillId="0" borderId="0" xfId="3" applyFont="1" applyAlignment="1">
      <alignment horizontal="center" vertical="center"/>
    </xf>
    <xf numFmtId="187" fontId="0" fillId="0" borderId="1" xfId="3" applyNumberFormat="1" applyFont="1" applyBorder="1" applyAlignment="1">
      <alignment horizontal="right"/>
    </xf>
    <xf numFmtId="187" fontId="0" fillId="0" borderId="1" xfId="3" applyNumberFormat="1" applyFont="1" applyBorder="1" applyAlignment="1">
      <alignment horizontal="right" vertical="center"/>
    </xf>
    <xf numFmtId="43" fontId="0" fillId="0" borderId="1" xfId="3" applyFont="1" applyBorder="1" applyAlignment="1">
      <alignment horizontal="right" vertical="center"/>
    </xf>
    <xf numFmtId="2" fontId="0" fillId="0" borderId="1" xfId="0" applyNumberFormat="1" applyBorder="1" applyAlignment="1">
      <alignment horizontal="right"/>
    </xf>
    <xf numFmtId="2" fontId="0" fillId="0" borderId="1" xfId="0" applyNumberFormat="1" applyBorder="1" applyAlignment="1">
      <alignment horizontal="right" vertical="center"/>
    </xf>
    <xf numFmtId="2" fontId="0" fillId="0" borderId="1" xfId="3" applyNumberFormat="1" applyFont="1" applyBorder="1" applyAlignment="1">
      <alignment horizontal="right" vertical="center"/>
    </xf>
    <xf numFmtId="188" fontId="0" fillId="0" borderId="1" xfId="3" applyNumberFormat="1" applyFont="1" applyBorder="1" applyAlignment="1">
      <alignment horizontal="right" vertical="center"/>
    </xf>
    <xf numFmtId="187" fontId="0" fillId="4" borderId="1" xfId="3" applyNumberFormat="1" applyFont="1" applyFill="1" applyBorder="1" applyAlignment="1">
      <alignment horizontal="right"/>
    </xf>
    <xf numFmtId="187" fontId="0" fillId="4" borderId="1" xfId="3" applyNumberFormat="1" applyFont="1" applyFill="1" applyBorder="1" applyAlignment="1">
      <alignment horizontal="right" vertical="center"/>
    </xf>
    <xf numFmtId="43" fontId="0" fillId="4" borderId="1" xfId="3" applyFont="1" applyFill="1" applyBorder="1" applyAlignment="1">
      <alignment horizontal="right" vertical="center"/>
    </xf>
    <xf numFmtId="0" fontId="0" fillId="0" borderId="0" xfId="0" applyFill="1"/>
    <xf numFmtId="43" fontId="0" fillId="0" borderId="0" xfId="3" applyFont="1" applyFill="1"/>
    <xf numFmtId="43" fontId="0" fillId="0" borderId="1" xfId="3" applyFont="1" applyFill="1" applyBorder="1" applyAlignment="1">
      <alignment horizontal="center" vertical="center"/>
    </xf>
    <xf numFmtId="43" fontId="0" fillId="0" borderId="2" xfId="3" applyFont="1" applyFill="1" applyBorder="1" applyAlignment="1">
      <alignment horizontal="center" vertical="center"/>
    </xf>
    <xf numFmtId="43" fontId="0" fillId="0" borderId="4" xfId="3" applyFont="1" applyFill="1" applyBorder="1" applyAlignment="1">
      <alignment horizontal="center" vertical="center"/>
    </xf>
    <xf numFmtId="43" fontId="0" fillId="0" borderId="0" xfId="3" applyFont="1" applyFill="1" applyAlignment="1">
      <alignment horizontal="center" vertical="center"/>
    </xf>
    <xf numFmtId="187" fontId="0" fillId="0" borderId="1" xfId="3" applyNumberFormat="1" applyFont="1" applyFill="1" applyBorder="1" applyAlignment="1">
      <alignment horizontal="center" vertical="center"/>
    </xf>
    <xf numFmtId="187" fontId="0" fillId="0" borderId="1" xfId="3" applyNumberFormat="1" applyFont="1" applyFill="1" applyBorder="1" applyAlignment="1">
      <alignment horizontal="right"/>
    </xf>
    <xf numFmtId="187" fontId="0" fillId="0" borderId="1" xfId="3" applyNumberFormat="1" applyFont="1" applyFill="1" applyBorder="1" applyAlignment="1">
      <alignment horizontal="right" vertical="center"/>
    </xf>
    <xf numFmtId="43" fontId="0" fillId="0" borderId="1" xfId="3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2" fontId="0" fillId="0" borderId="1" xfId="3" applyNumberFormat="1" applyFont="1" applyFill="1" applyBorder="1" applyAlignment="1">
      <alignment horizontal="right"/>
    </xf>
    <xf numFmtId="2" fontId="0" fillId="0" borderId="1" xfId="0" applyNumberFormat="1" applyFill="1" applyBorder="1" applyAlignment="1">
      <alignment horizontal="right" vertical="center"/>
    </xf>
    <xf numFmtId="2" fontId="0" fillId="0" borderId="1" xfId="3" applyNumberFormat="1" applyFont="1" applyFill="1" applyBorder="1" applyAlignment="1">
      <alignment horizontal="right" vertical="center"/>
    </xf>
    <xf numFmtId="188" fontId="0" fillId="0" borderId="1" xfId="3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1" applyFill="1" applyBorder="1" applyAlignment="1">
      <alignment horizontal="center" vertical="center"/>
    </xf>
    <xf numFmtId="0" fontId="3" fillId="0" borderId="0" xfId="2" applyFill="1" applyBorder="1" applyAlignment="1">
      <alignment horizontal="center" vertical="center"/>
    </xf>
    <xf numFmtId="0" fontId="5" fillId="0" borderId="1" xfId="4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1" applyFill="1" applyBorder="1" applyAlignment="1">
      <alignment horizontal="center" vertical="center"/>
    </xf>
    <xf numFmtId="0" fontId="3" fillId="0" borderId="2" xfId="2" applyFill="1" applyBorder="1" applyAlignment="1">
      <alignment horizontal="center" vertical="center"/>
    </xf>
    <xf numFmtId="0" fontId="3" fillId="0" borderId="4" xfId="2" applyFill="1" applyBorder="1" applyAlignment="1">
      <alignment horizontal="center" vertical="center"/>
    </xf>
    <xf numFmtId="0" fontId="3" fillId="2" borderId="2" xfId="2" applyFill="1" applyBorder="1" applyAlignment="1">
      <alignment horizontal="center" vertical="center"/>
    </xf>
    <xf numFmtId="0" fontId="3" fillId="2" borderId="4" xfId="2" applyFill="1" applyBorder="1" applyAlignment="1">
      <alignment horizontal="center" vertical="center"/>
    </xf>
    <xf numFmtId="0" fontId="3" fillId="3" borderId="2" xfId="2" applyFill="1" applyBorder="1" applyAlignment="1">
      <alignment horizontal="center" vertical="center"/>
    </xf>
    <xf numFmtId="0" fontId="3" fillId="3" borderId="4" xfId="2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6" borderId="5" xfId="2" applyBorder="1" applyAlignment="1">
      <alignment horizontal="center" vertical="center"/>
    </xf>
    <xf numFmtId="0" fontId="3" fillId="6" borderId="6" xfId="2" applyBorder="1" applyAlignment="1">
      <alignment horizontal="center" vertical="center"/>
    </xf>
    <xf numFmtId="0" fontId="3" fillId="6" borderId="7" xfId="2" applyBorder="1" applyAlignment="1">
      <alignment horizontal="center" vertical="center"/>
    </xf>
    <xf numFmtId="43" fontId="0" fillId="0" borderId="2" xfId="3" applyFont="1" applyBorder="1" applyAlignment="1">
      <alignment horizontal="center"/>
    </xf>
    <xf numFmtId="43" fontId="0" fillId="0" borderId="3" xfId="3" applyFont="1" applyBorder="1" applyAlignment="1">
      <alignment horizontal="center"/>
    </xf>
    <xf numFmtId="43" fontId="0" fillId="0" borderId="4" xfId="3" applyFont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3" fontId="0" fillId="0" borderId="2" xfId="3" applyFont="1" applyFill="1" applyBorder="1" applyAlignment="1">
      <alignment horizontal="center"/>
    </xf>
    <xf numFmtId="43" fontId="0" fillId="0" borderId="3" xfId="3" applyFont="1" applyFill="1" applyBorder="1" applyAlignment="1">
      <alignment horizontal="center"/>
    </xf>
    <xf numFmtId="43" fontId="0" fillId="0" borderId="4" xfId="3" applyFont="1" applyFill="1" applyBorder="1" applyAlignment="1">
      <alignment horizontal="center"/>
    </xf>
    <xf numFmtId="187" fontId="0" fillId="3" borderId="1" xfId="3" applyNumberFormat="1" applyFont="1" applyFill="1" applyBorder="1" applyAlignment="1">
      <alignment horizontal="right"/>
    </xf>
    <xf numFmtId="187" fontId="0" fillId="3" borderId="1" xfId="3" applyNumberFormat="1" applyFont="1" applyFill="1" applyBorder="1" applyAlignment="1">
      <alignment horizontal="right" vertical="center"/>
    </xf>
    <xf numFmtId="43" fontId="0" fillId="3" borderId="1" xfId="3" applyFont="1" applyFill="1" applyBorder="1" applyAlignment="1">
      <alignment horizontal="right" vertical="center"/>
    </xf>
    <xf numFmtId="187" fontId="0" fillId="2" borderId="1" xfId="3" applyNumberFormat="1" applyFont="1" applyFill="1" applyBorder="1" applyAlignment="1">
      <alignment horizontal="right"/>
    </xf>
    <xf numFmtId="187" fontId="0" fillId="2" borderId="1" xfId="3" applyNumberFormat="1" applyFont="1" applyFill="1" applyBorder="1" applyAlignment="1">
      <alignment horizontal="right" vertical="center"/>
    </xf>
    <xf numFmtId="2" fontId="0" fillId="0" borderId="1" xfId="3" applyNumberFormat="1" applyFont="1" applyBorder="1" applyAlignment="1">
      <alignment horizontal="right"/>
    </xf>
    <xf numFmtId="2" fontId="0" fillId="0" borderId="1" xfId="0" applyNumberFormat="1" applyBorder="1"/>
  </cellXfs>
  <cellStyles count="5">
    <cellStyle name="เครื่องหมายจุลภาค" xfId="3" builtinId="3"/>
    <cellStyle name="ดี" xfId="1" builtinId="26"/>
    <cellStyle name="ปกติ" xfId="0" builtinId="0"/>
    <cellStyle name="ปานกลาง" xfId="4" builtinId="28"/>
    <cellStyle name="แย่" xfId="2" builtin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P227"/>
  <sheetViews>
    <sheetView topLeftCell="A210" workbookViewId="0">
      <selection activeCell="S66" sqref="S66"/>
    </sheetView>
  </sheetViews>
  <sheetFormatPr defaultRowHeight="14.25"/>
  <sheetData>
    <row r="6" spans="7:13">
      <c r="G6" s="57"/>
      <c r="H6" s="57"/>
      <c r="I6" s="57"/>
      <c r="J6" s="57"/>
      <c r="K6" s="57"/>
      <c r="L6" s="57"/>
      <c r="M6" s="57"/>
    </row>
    <row r="8" spans="7:13">
      <c r="G8" s="1"/>
      <c r="H8" s="1"/>
      <c r="I8" s="1"/>
      <c r="J8" s="1"/>
      <c r="K8" s="1"/>
      <c r="L8" s="1"/>
      <c r="M8" s="1"/>
    </row>
    <row r="9" spans="7:13">
      <c r="G9" s="2"/>
      <c r="H9" s="2"/>
      <c r="I9" s="2"/>
      <c r="J9" s="2"/>
      <c r="K9" s="2"/>
      <c r="L9" s="2"/>
      <c r="M9" s="2"/>
    </row>
    <row r="10" spans="7:13">
      <c r="G10" s="1"/>
      <c r="H10" s="1"/>
      <c r="I10" s="1"/>
      <c r="J10" s="1"/>
      <c r="K10" s="1"/>
      <c r="L10" s="1"/>
      <c r="M10" s="1"/>
    </row>
    <row r="11" spans="7:13">
      <c r="G11" s="1"/>
      <c r="H11" s="1"/>
      <c r="I11" s="1"/>
      <c r="J11" s="1"/>
      <c r="K11" s="1"/>
      <c r="L11" s="1"/>
      <c r="M11" s="1"/>
    </row>
    <row r="12" spans="7:13">
      <c r="G12" s="1"/>
      <c r="H12" s="1"/>
      <c r="I12" s="1"/>
      <c r="J12" s="1"/>
      <c r="K12" s="1"/>
      <c r="L12" s="1"/>
      <c r="M12" s="1"/>
    </row>
    <row r="13" spans="7:13">
      <c r="G13" s="1"/>
      <c r="H13" s="1"/>
      <c r="I13" s="1"/>
      <c r="J13" s="1"/>
      <c r="K13" s="1"/>
      <c r="L13" s="1"/>
      <c r="M13" s="1"/>
    </row>
    <row r="14" spans="7:13">
      <c r="G14" s="1"/>
      <c r="H14" s="1"/>
      <c r="I14" s="1"/>
      <c r="J14" s="1"/>
      <c r="K14" s="1"/>
      <c r="L14" s="1"/>
      <c r="M14" s="1"/>
    </row>
    <row r="15" spans="7:13">
      <c r="G15" s="1"/>
      <c r="H15" s="1"/>
      <c r="I15" s="1"/>
      <c r="J15" s="1"/>
      <c r="K15" s="1"/>
      <c r="L15" s="1"/>
      <c r="M15" s="1"/>
    </row>
    <row r="16" spans="7:13">
      <c r="G16" s="1"/>
      <c r="H16" s="1"/>
      <c r="I16" s="1"/>
      <c r="J16" s="1"/>
      <c r="K16" s="1"/>
      <c r="L16" s="1"/>
      <c r="M16" s="1"/>
    </row>
    <row r="17" spans="7:13">
      <c r="G17" s="1"/>
      <c r="H17" s="1"/>
      <c r="I17" s="1"/>
      <c r="J17" s="1"/>
      <c r="K17" s="1"/>
      <c r="L17" s="1"/>
      <c r="M17" s="1"/>
    </row>
    <row r="18" spans="7:13">
      <c r="G18" s="1"/>
      <c r="H18" s="1"/>
      <c r="I18" s="1"/>
      <c r="J18" s="1"/>
      <c r="K18" s="1"/>
      <c r="L18" s="1"/>
      <c r="M18" s="1"/>
    </row>
    <row r="19" spans="7:13">
      <c r="G19" s="1"/>
      <c r="H19" s="1"/>
      <c r="I19" s="1"/>
      <c r="J19" s="1"/>
      <c r="K19" s="1"/>
      <c r="L19" s="1"/>
      <c r="M19" s="1"/>
    </row>
    <row r="20" spans="7:13">
      <c r="G20" s="1"/>
      <c r="H20" s="1"/>
      <c r="I20" s="1"/>
      <c r="J20" s="1"/>
      <c r="K20" s="1"/>
      <c r="L20" s="1"/>
      <c r="M20" s="1"/>
    </row>
    <row r="21" spans="7:13">
      <c r="G21" s="1"/>
      <c r="H21" s="1"/>
      <c r="I21" s="1"/>
      <c r="J21" s="1"/>
      <c r="K21" s="1"/>
      <c r="L21" s="1"/>
      <c r="M21" s="1"/>
    </row>
    <row r="22" spans="7:13">
      <c r="G22" s="1"/>
      <c r="H22" s="1"/>
      <c r="I22" s="1"/>
      <c r="J22" s="1"/>
      <c r="K22" s="1"/>
      <c r="L22" s="1"/>
      <c r="M22" s="1"/>
    </row>
    <row r="26" spans="7:13">
      <c r="G26" s="57"/>
      <c r="H26" s="57"/>
      <c r="I26" s="57"/>
      <c r="J26" s="57"/>
      <c r="K26" s="57"/>
      <c r="L26" s="57"/>
      <c r="M26" s="57"/>
    </row>
    <row r="28" spans="7:13">
      <c r="G28" s="1"/>
      <c r="H28" s="1"/>
      <c r="I28" s="1"/>
      <c r="J28" s="1"/>
      <c r="K28" s="1"/>
      <c r="L28" s="1"/>
      <c r="M28" s="1"/>
    </row>
    <row r="29" spans="7:13">
      <c r="G29" s="2"/>
      <c r="H29" s="2"/>
      <c r="I29" s="2"/>
      <c r="J29" s="2"/>
      <c r="K29" s="2"/>
      <c r="L29" s="2"/>
      <c r="M29" s="2"/>
    </row>
    <row r="30" spans="7:13">
      <c r="G30" s="1"/>
      <c r="H30" s="1"/>
      <c r="I30" s="1"/>
      <c r="J30" s="1"/>
      <c r="K30" s="1"/>
      <c r="L30" s="1"/>
      <c r="M30" s="1"/>
    </row>
    <row r="31" spans="7:13">
      <c r="G31" s="1"/>
      <c r="H31" s="1"/>
      <c r="I31" s="1"/>
      <c r="J31" s="1"/>
      <c r="K31" s="1"/>
      <c r="L31" s="1"/>
      <c r="M31" s="1"/>
    </row>
    <row r="32" spans="7:13">
      <c r="G32" s="1"/>
      <c r="H32" s="1"/>
      <c r="I32" s="1"/>
      <c r="J32" s="1"/>
      <c r="K32" s="1"/>
      <c r="L32" s="1"/>
      <c r="M32" s="1"/>
    </row>
    <row r="33" spans="7:13">
      <c r="G33" s="1"/>
      <c r="H33" s="1"/>
      <c r="I33" s="1"/>
      <c r="J33" s="1"/>
      <c r="K33" s="1"/>
      <c r="L33" s="1"/>
      <c r="M33" s="1"/>
    </row>
    <row r="34" spans="7:13">
      <c r="G34" s="1"/>
      <c r="H34" s="1"/>
      <c r="I34" s="1"/>
      <c r="J34" s="1"/>
      <c r="K34" s="1"/>
      <c r="L34" s="1"/>
      <c r="M34" s="1"/>
    </row>
    <row r="35" spans="7:13">
      <c r="G35" s="1"/>
      <c r="H35" s="1"/>
      <c r="I35" s="1"/>
      <c r="J35" s="1"/>
      <c r="K35" s="1"/>
      <c r="L35" s="1"/>
      <c r="M35" s="1"/>
    </row>
    <row r="36" spans="7:13">
      <c r="G36" s="1"/>
      <c r="H36" s="1"/>
      <c r="I36" s="1"/>
      <c r="J36" s="1"/>
      <c r="K36" s="1"/>
      <c r="L36" s="1"/>
      <c r="M36" s="1"/>
    </row>
    <row r="37" spans="7:13">
      <c r="G37" s="1"/>
      <c r="H37" s="1"/>
      <c r="I37" s="1"/>
      <c r="J37" s="1"/>
      <c r="K37" s="1"/>
      <c r="L37" s="1"/>
      <c r="M37" s="1"/>
    </row>
    <row r="38" spans="7:13">
      <c r="G38" s="1"/>
      <c r="H38" s="1"/>
      <c r="I38" s="1"/>
      <c r="J38" s="1"/>
      <c r="K38" s="1"/>
      <c r="L38" s="1"/>
      <c r="M38" s="1"/>
    </row>
    <row r="39" spans="7:13">
      <c r="G39" s="1"/>
      <c r="H39" s="1"/>
      <c r="I39" s="1"/>
      <c r="J39" s="1"/>
      <c r="K39" s="1"/>
      <c r="L39" s="1"/>
      <c r="M39" s="1"/>
    </row>
    <row r="40" spans="7:13">
      <c r="G40" s="1"/>
      <c r="H40" s="1"/>
      <c r="I40" s="1"/>
      <c r="J40" s="1"/>
      <c r="K40" s="1"/>
      <c r="L40" s="1"/>
      <c r="M40" s="1"/>
    </row>
    <row r="41" spans="7:13">
      <c r="G41" s="1"/>
      <c r="H41" s="1"/>
      <c r="I41" s="1"/>
      <c r="J41" s="1"/>
      <c r="K41" s="1"/>
      <c r="L41" s="1"/>
      <c r="M41" s="1"/>
    </row>
    <row r="42" spans="7:13">
      <c r="G42" s="1"/>
      <c r="H42" s="1"/>
      <c r="I42" s="1"/>
      <c r="J42" s="1"/>
      <c r="K42" s="1"/>
      <c r="L42" s="1"/>
      <c r="M42" s="1"/>
    </row>
    <row r="49" spans="2:16">
      <c r="G49" s="57" t="s">
        <v>5</v>
      </c>
      <c r="H49" s="57"/>
      <c r="I49" s="57"/>
      <c r="J49" s="57"/>
      <c r="K49" s="57"/>
      <c r="L49" s="57"/>
      <c r="M49" s="57"/>
    </row>
    <row r="51" spans="2:16">
      <c r="G51" s="1" t="s">
        <v>0</v>
      </c>
      <c r="H51" s="1" t="s">
        <v>1</v>
      </c>
      <c r="I51" s="1" t="s">
        <v>6</v>
      </c>
      <c r="J51" s="1" t="s">
        <v>2</v>
      </c>
      <c r="K51" s="1" t="s">
        <v>6</v>
      </c>
      <c r="L51" s="1" t="s">
        <v>3</v>
      </c>
      <c r="M51" s="1" t="s">
        <v>4</v>
      </c>
    </row>
    <row r="52" spans="2:16">
      <c r="G52" s="2"/>
      <c r="H52" s="2"/>
      <c r="I52" s="2"/>
      <c r="J52" s="2"/>
      <c r="K52" s="2"/>
      <c r="L52" s="2"/>
      <c r="M52" s="2"/>
    </row>
    <row r="53" spans="2:16">
      <c r="G53" s="1">
        <v>1</v>
      </c>
      <c r="H53" s="4">
        <v>30</v>
      </c>
      <c r="I53" s="1">
        <f>H53*1.8</f>
        <v>54</v>
      </c>
      <c r="J53" s="1"/>
      <c r="K53" s="1">
        <f>I53</f>
        <v>54</v>
      </c>
      <c r="L53" s="1">
        <v>30</v>
      </c>
      <c r="M53" s="1">
        <v>24</v>
      </c>
    </row>
    <row r="54" spans="2:16">
      <c r="G54" s="1">
        <v>2</v>
      </c>
      <c r="H54" s="4">
        <v>25</v>
      </c>
      <c r="I54" s="1">
        <f>H54*1.8</f>
        <v>45</v>
      </c>
      <c r="J54" s="1"/>
      <c r="K54" s="1">
        <f>I54*1.8</f>
        <v>81</v>
      </c>
      <c r="L54" s="1">
        <f>H54+L53</f>
        <v>55</v>
      </c>
      <c r="M54" s="1">
        <f>K54-L54</f>
        <v>26</v>
      </c>
    </row>
    <row r="55" spans="2:16">
      <c r="G55" s="1">
        <v>3</v>
      </c>
      <c r="H55" s="5">
        <v>30</v>
      </c>
      <c r="I55" s="5">
        <f t="shared" ref="I55:I61" si="0">H55*1.8</f>
        <v>54</v>
      </c>
      <c r="J55" s="1"/>
      <c r="K55" s="1">
        <f t="shared" ref="K55:K61" si="1">I55*1.8</f>
        <v>97.2</v>
      </c>
      <c r="L55" s="1">
        <f t="shared" ref="L55:L61" si="2">H55+L54</f>
        <v>85</v>
      </c>
      <c r="M55" s="1">
        <f t="shared" ref="M55:M61" si="3">K55-L55</f>
        <v>12.200000000000003</v>
      </c>
      <c r="O55">
        <v>104</v>
      </c>
      <c r="P55">
        <v>19</v>
      </c>
    </row>
    <row r="56" spans="2:16">
      <c r="G56" s="1">
        <v>4</v>
      </c>
      <c r="H56" s="1">
        <v>45</v>
      </c>
      <c r="I56" s="1">
        <f t="shared" si="0"/>
        <v>81</v>
      </c>
      <c r="J56" s="1"/>
      <c r="K56" s="1">
        <f t="shared" si="1"/>
        <v>145.80000000000001</v>
      </c>
      <c r="L56" s="1">
        <f t="shared" si="2"/>
        <v>130</v>
      </c>
      <c r="M56" s="1">
        <f t="shared" si="3"/>
        <v>15.800000000000011</v>
      </c>
    </row>
    <row r="57" spans="2:16">
      <c r="G57" s="1">
        <v>5</v>
      </c>
      <c r="H57" s="1">
        <v>65</v>
      </c>
      <c r="I57" s="1">
        <f t="shared" si="0"/>
        <v>117</v>
      </c>
      <c r="J57" s="1"/>
      <c r="K57" s="1">
        <f t="shared" si="1"/>
        <v>210.6</v>
      </c>
      <c r="L57" s="1">
        <f t="shared" si="2"/>
        <v>195</v>
      </c>
      <c r="M57" s="1">
        <f t="shared" si="3"/>
        <v>15.599999999999994</v>
      </c>
    </row>
    <row r="58" spans="2:16">
      <c r="G58" s="1">
        <v>6</v>
      </c>
      <c r="H58" s="1">
        <v>95</v>
      </c>
      <c r="I58" s="1">
        <f t="shared" si="0"/>
        <v>171</v>
      </c>
      <c r="J58" s="1"/>
      <c r="K58" s="1">
        <f t="shared" si="1"/>
        <v>307.8</v>
      </c>
      <c r="L58" s="1">
        <f t="shared" si="2"/>
        <v>290</v>
      </c>
      <c r="M58" s="1">
        <f t="shared" si="3"/>
        <v>17.800000000000011</v>
      </c>
    </row>
    <row r="59" spans="2:16">
      <c r="G59" s="1">
        <v>7</v>
      </c>
      <c r="H59" s="1">
        <v>135</v>
      </c>
      <c r="I59" s="1">
        <f t="shared" si="0"/>
        <v>243</v>
      </c>
      <c r="J59" s="1"/>
      <c r="K59" s="1">
        <f t="shared" si="1"/>
        <v>437.40000000000003</v>
      </c>
      <c r="L59" s="1">
        <f t="shared" si="2"/>
        <v>425</v>
      </c>
      <c r="M59" s="1">
        <f t="shared" si="3"/>
        <v>12.400000000000034</v>
      </c>
    </row>
    <row r="60" spans="2:16">
      <c r="G60" s="1">
        <v>8</v>
      </c>
      <c r="H60" s="1">
        <v>196</v>
      </c>
      <c r="I60" s="1">
        <f t="shared" si="0"/>
        <v>352.8</v>
      </c>
      <c r="J60" s="1"/>
      <c r="K60" s="1">
        <f t="shared" si="1"/>
        <v>635.04000000000008</v>
      </c>
      <c r="L60" s="1">
        <f t="shared" si="2"/>
        <v>621</v>
      </c>
      <c r="M60" s="1">
        <f t="shared" si="3"/>
        <v>14.040000000000077</v>
      </c>
    </row>
    <row r="61" spans="2:16">
      <c r="G61" s="1">
        <v>9</v>
      </c>
      <c r="H61" s="1">
        <v>285</v>
      </c>
      <c r="I61" s="1">
        <f t="shared" si="0"/>
        <v>513</v>
      </c>
      <c r="J61" s="1"/>
      <c r="K61" s="1">
        <f t="shared" si="1"/>
        <v>923.4</v>
      </c>
      <c r="L61" s="1">
        <f t="shared" si="2"/>
        <v>906</v>
      </c>
      <c r="M61" s="1">
        <f t="shared" si="3"/>
        <v>17.399999999999977</v>
      </c>
    </row>
    <row r="62" spans="2:16">
      <c r="G62" s="3"/>
      <c r="H62" s="3"/>
      <c r="I62" s="3"/>
      <c r="J62" s="3"/>
      <c r="K62" s="3"/>
      <c r="L62" s="3"/>
      <c r="M62" s="3"/>
    </row>
    <row r="63" spans="2:16">
      <c r="G63" s="3"/>
      <c r="H63" s="3"/>
      <c r="I63" s="3"/>
      <c r="J63" s="3"/>
      <c r="K63" s="3"/>
      <c r="L63" s="3"/>
      <c r="M63" s="3"/>
    </row>
    <row r="64" spans="2:16">
      <c r="B64">
        <f>58/30</f>
        <v>1.9333333333333333</v>
      </c>
      <c r="P64">
        <v>15</v>
      </c>
    </row>
    <row r="65" spans="5:16">
      <c r="P65">
        <v>13</v>
      </c>
    </row>
    <row r="66" spans="5:16">
      <c r="P66">
        <v>2</v>
      </c>
    </row>
    <row r="67" spans="5:16">
      <c r="E67">
        <v>3292</v>
      </c>
      <c r="G67" s="57" t="s">
        <v>5</v>
      </c>
      <c r="H67" s="57"/>
      <c r="I67" s="57"/>
      <c r="J67" s="57"/>
      <c r="K67" s="57"/>
      <c r="L67" s="57"/>
      <c r="M67" s="57"/>
    </row>
    <row r="69" spans="5:16">
      <c r="G69" s="1" t="s">
        <v>0</v>
      </c>
      <c r="H69" s="1" t="s">
        <v>1</v>
      </c>
      <c r="I69" s="1" t="s">
        <v>6</v>
      </c>
      <c r="J69" s="1" t="s">
        <v>2</v>
      </c>
      <c r="K69" s="1" t="s">
        <v>6</v>
      </c>
      <c r="L69" s="1" t="s">
        <v>3</v>
      </c>
      <c r="M69" s="1" t="s">
        <v>4</v>
      </c>
    </row>
    <row r="70" spans="5:16">
      <c r="G70" s="2"/>
      <c r="H70" s="2"/>
      <c r="I70" s="2"/>
      <c r="J70" s="2"/>
      <c r="K70" s="2"/>
      <c r="L70" s="2"/>
      <c r="M70" s="2"/>
    </row>
    <row r="71" spans="5:16">
      <c r="G71" s="1">
        <v>1</v>
      </c>
      <c r="H71" s="5">
        <v>30</v>
      </c>
      <c r="I71" s="1">
        <f>H71*1.8</f>
        <v>54</v>
      </c>
      <c r="J71" s="1"/>
      <c r="K71" s="1">
        <f>I71</f>
        <v>54</v>
      </c>
      <c r="L71" s="1">
        <v>30</v>
      </c>
      <c r="M71" s="1">
        <v>24</v>
      </c>
    </row>
    <row r="72" spans="5:16">
      <c r="G72" s="1">
        <v>2</v>
      </c>
      <c r="H72" s="1">
        <v>25</v>
      </c>
      <c r="I72" s="1">
        <f>H72*1.8</f>
        <v>45</v>
      </c>
      <c r="J72" s="1"/>
      <c r="K72" s="1">
        <f>I72*1.8</f>
        <v>81</v>
      </c>
      <c r="L72" s="1">
        <f>H72+L71</f>
        <v>55</v>
      </c>
      <c r="M72" s="1">
        <f>K72-L72</f>
        <v>26</v>
      </c>
    </row>
    <row r="73" spans="5:16">
      <c r="G73" s="1">
        <v>3</v>
      </c>
      <c r="H73" s="1">
        <v>30</v>
      </c>
      <c r="I73" s="1">
        <f t="shared" ref="I73:I79" si="4">H73*1.8</f>
        <v>54</v>
      </c>
      <c r="J73" s="1"/>
      <c r="K73" s="1">
        <f t="shared" ref="K73:K79" si="5">I73*1.8</f>
        <v>97.2</v>
      </c>
      <c r="L73" s="1">
        <f t="shared" ref="L73:L79" si="6">H73+L72</f>
        <v>85</v>
      </c>
      <c r="M73" s="1">
        <f t="shared" ref="M73:M79" si="7">K73-L73</f>
        <v>12.200000000000003</v>
      </c>
    </row>
    <row r="74" spans="5:16">
      <c r="G74" s="1">
        <v>4</v>
      </c>
      <c r="H74" s="1">
        <v>45</v>
      </c>
      <c r="I74" s="1">
        <f t="shared" si="4"/>
        <v>81</v>
      </c>
      <c r="J74" s="1"/>
      <c r="K74" s="1">
        <f t="shared" si="5"/>
        <v>145.80000000000001</v>
      </c>
      <c r="L74" s="1">
        <f t="shared" si="6"/>
        <v>130</v>
      </c>
      <c r="M74" s="1">
        <f t="shared" si="7"/>
        <v>15.800000000000011</v>
      </c>
    </row>
    <row r="75" spans="5:16">
      <c r="G75" s="1">
        <v>5</v>
      </c>
      <c r="H75" s="1">
        <v>65</v>
      </c>
      <c r="I75" s="1">
        <f t="shared" si="4"/>
        <v>117</v>
      </c>
      <c r="J75" s="1"/>
      <c r="K75" s="1">
        <f t="shared" si="5"/>
        <v>210.6</v>
      </c>
      <c r="L75" s="1">
        <f t="shared" si="6"/>
        <v>195</v>
      </c>
      <c r="M75" s="1">
        <f t="shared" si="7"/>
        <v>15.599999999999994</v>
      </c>
    </row>
    <row r="76" spans="5:16">
      <c r="G76" s="1">
        <v>6</v>
      </c>
      <c r="H76" s="1">
        <v>95</v>
      </c>
      <c r="I76" s="1">
        <f t="shared" si="4"/>
        <v>171</v>
      </c>
      <c r="J76" s="1"/>
      <c r="K76" s="1">
        <f t="shared" si="5"/>
        <v>307.8</v>
      </c>
      <c r="L76" s="1">
        <f t="shared" si="6"/>
        <v>290</v>
      </c>
      <c r="M76" s="1">
        <f t="shared" si="7"/>
        <v>17.800000000000011</v>
      </c>
    </row>
    <row r="77" spans="5:16">
      <c r="G77" s="1">
        <v>7</v>
      </c>
      <c r="H77" s="1">
        <v>135</v>
      </c>
      <c r="I77" s="1">
        <f t="shared" si="4"/>
        <v>243</v>
      </c>
      <c r="J77" s="1"/>
      <c r="K77" s="1">
        <f t="shared" si="5"/>
        <v>437.40000000000003</v>
      </c>
      <c r="L77" s="1">
        <f t="shared" si="6"/>
        <v>425</v>
      </c>
      <c r="M77" s="1">
        <f t="shared" si="7"/>
        <v>12.400000000000034</v>
      </c>
    </row>
    <row r="78" spans="5:16">
      <c r="G78" s="1">
        <v>8</v>
      </c>
      <c r="H78" s="1">
        <v>196</v>
      </c>
      <c r="I78" s="1">
        <f t="shared" si="4"/>
        <v>352.8</v>
      </c>
      <c r="J78" s="1"/>
      <c r="K78" s="1">
        <f t="shared" si="5"/>
        <v>635.04000000000008</v>
      </c>
      <c r="L78" s="1">
        <f t="shared" si="6"/>
        <v>621</v>
      </c>
      <c r="M78" s="1">
        <f t="shared" si="7"/>
        <v>14.040000000000077</v>
      </c>
    </row>
    <row r="79" spans="5:16">
      <c r="E79">
        <v>3320</v>
      </c>
      <c r="G79" s="1">
        <v>9</v>
      </c>
      <c r="H79" s="1">
        <v>285</v>
      </c>
      <c r="I79" s="1">
        <f t="shared" si="4"/>
        <v>513</v>
      </c>
      <c r="J79" s="1"/>
      <c r="K79" s="1">
        <f t="shared" si="5"/>
        <v>923.4</v>
      </c>
      <c r="L79" s="1">
        <f t="shared" si="6"/>
        <v>906</v>
      </c>
      <c r="M79" s="1">
        <f t="shared" si="7"/>
        <v>17.399999999999977</v>
      </c>
    </row>
    <row r="84" spans="5:13">
      <c r="E84">
        <v>3320</v>
      </c>
      <c r="G84" s="57" t="s">
        <v>5</v>
      </c>
      <c r="H84" s="57"/>
      <c r="I84" s="57"/>
      <c r="J84" s="57"/>
      <c r="K84" s="57"/>
      <c r="L84" s="57"/>
      <c r="M84" s="57"/>
    </row>
    <row r="86" spans="5:13">
      <c r="G86" s="1" t="s">
        <v>0</v>
      </c>
      <c r="H86" s="1" t="s">
        <v>1</v>
      </c>
      <c r="I86" s="1" t="s">
        <v>6</v>
      </c>
      <c r="J86" s="1" t="s">
        <v>2</v>
      </c>
      <c r="K86" s="1" t="s">
        <v>6</v>
      </c>
      <c r="L86" s="1" t="s">
        <v>3</v>
      </c>
      <c r="M86" s="1" t="s">
        <v>4</v>
      </c>
    </row>
    <row r="87" spans="5:13">
      <c r="G87" s="2"/>
      <c r="H87" s="2"/>
      <c r="I87" s="2"/>
      <c r="J87" s="2"/>
      <c r="K87" s="2"/>
      <c r="L87" s="2"/>
      <c r="M87" s="2"/>
    </row>
    <row r="88" spans="5:13">
      <c r="G88" s="1">
        <v>1</v>
      </c>
      <c r="H88" s="5">
        <v>30</v>
      </c>
      <c r="I88" s="1">
        <f>H88*1.8</f>
        <v>54</v>
      </c>
      <c r="J88" s="1"/>
      <c r="K88" s="1">
        <f>I88</f>
        <v>54</v>
      </c>
      <c r="L88" s="1">
        <v>30</v>
      </c>
      <c r="M88" s="1">
        <v>24</v>
      </c>
    </row>
    <row r="89" spans="5:13">
      <c r="G89" s="1">
        <v>2</v>
      </c>
      <c r="H89" s="1">
        <v>25</v>
      </c>
      <c r="I89" s="1">
        <f>H89*1.8</f>
        <v>45</v>
      </c>
      <c r="J89" s="1"/>
      <c r="K89" s="1">
        <f>I89*1.8</f>
        <v>81</v>
      </c>
      <c r="L89" s="1">
        <f>H89+L88</f>
        <v>55</v>
      </c>
      <c r="M89" s="1">
        <f>K89-L89</f>
        <v>26</v>
      </c>
    </row>
    <row r="90" spans="5:13">
      <c r="G90" s="1">
        <v>3</v>
      </c>
      <c r="H90" s="1">
        <v>30</v>
      </c>
      <c r="I90" s="1">
        <f t="shared" ref="I90:I96" si="8">H90*1.8</f>
        <v>54</v>
      </c>
      <c r="J90" s="1"/>
      <c r="K90" s="1">
        <f t="shared" ref="K90:K96" si="9">I90*1.8</f>
        <v>97.2</v>
      </c>
      <c r="L90" s="1">
        <f t="shared" ref="L90:L96" si="10">H90+L89</f>
        <v>85</v>
      </c>
      <c r="M90" s="1">
        <f t="shared" ref="M90:M96" si="11">K90-L90</f>
        <v>12.200000000000003</v>
      </c>
    </row>
    <row r="91" spans="5:13">
      <c r="G91" s="1">
        <v>4</v>
      </c>
      <c r="H91" s="1">
        <v>45</v>
      </c>
      <c r="I91" s="1">
        <f t="shared" si="8"/>
        <v>81</v>
      </c>
      <c r="J91" s="1"/>
      <c r="K91" s="1">
        <f t="shared" si="9"/>
        <v>145.80000000000001</v>
      </c>
      <c r="L91" s="1">
        <f t="shared" si="10"/>
        <v>130</v>
      </c>
      <c r="M91" s="1">
        <f t="shared" si="11"/>
        <v>15.800000000000011</v>
      </c>
    </row>
    <row r="92" spans="5:13">
      <c r="G92" s="1">
        <v>5</v>
      </c>
      <c r="H92" s="1">
        <v>65</v>
      </c>
      <c r="I92" s="1">
        <f t="shared" si="8"/>
        <v>117</v>
      </c>
      <c r="J92" s="1"/>
      <c r="K92" s="1">
        <f t="shared" si="9"/>
        <v>210.6</v>
      </c>
      <c r="L92" s="1">
        <f t="shared" si="10"/>
        <v>195</v>
      </c>
      <c r="M92" s="1">
        <f t="shared" si="11"/>
        <v>15.599999999999994</v>
      </c>
    </row>
    <row r="93" spans="5:13">
      <c r="G93" s="1">
        <v>6</v>
      </c>
      <c r="H93" s="1">
        <v>95</v>
      </c>
      <c r="I93" s="1">
        <f t="shared" si="8"/>
        <v>171</v>
      </c>
      <c r="J93" s="1"/>
      <c r="K93" s="1">
        <f t="shared" si="9"/>
        <v>307.8</v>
      </c>
      <c r="L93" s="1">
        <f t="shared" si="10"/>
        <v>290</v>
      </c>
      <c r="M93" s="1">
        <f t="shared" si="11"/>
        <v>17.800000000000011</v>
      </c>
    </row>
    <row r="94" spans="5:13">
      <c r="G94" s="1">
        <v>7</v>
      </c>
      <c r="H94" s="1">
        <v>135</v>
      </c>
      <c r="I94" s="1">
        <f t="shared" si="8"/>
        <v>243</v>
      </c>
      <c r="J94" s="1"/>
      <c r="K94" s="1">
        <f t="shared" si="9"/>
        <v>437.40000000000003</v>
      </c>
      <c r="L94" s="1">
        <f t="shared" si="10"/>
        <v>425</v>
      </c>
      <c r="M94" s="1">
        <f t="shared" si="11"/>
        <v>12.400000000000034</v>
      </c>
    </row>
    <row r="95" spans="5:13">
      <c r="G95" s="1">
        <v>8</v>
      </c>
      <c r="H95" s="1">
        <v>196</v>
      </c>
      <c r="I95" s="1">
        <f t="shared" si="8"/>
        <v>352.8</v>
      </c>
      <c r="J95" s="1"/>
      <c r="K95" s="1">
        <f t="shared" si="9"/>
        <v>635.04000000000008</v>
      </c>
      <c r="L95" s="1">
        <f t="shared" si="10"/>
        <v>621</v>
      </c>
      <c r="M95" s="1">
        <f t="shared" si="11"/>
        <v>14.040000000000077</v>
      </c>
    </row>
    <row r="96" spans="5:13">
      <c r="G96" s="1">
        <v>9</v>
      </c>
      <c r="H96" s="1">
        <v>285</v>
      </c>
      <c r="I96" s="1">
        <f t="shared" si="8"/>
        <v>513</v>
      </c>
      <c r="J96" s="1"/>
      <c r="K96" s="1">
        <f t="shared" si="9"/>
        <v>923.4</v>
      </c>
      <c r="L96" s="1">
        <f t="shared" si="10"/>
        <v>906</v>
      </c>
      <c r="M96" s="1">
        <f t="shared" si="11"/>
        <v>17.399999999999977</v>
      </c>
    </row>
    <row r="100" spans="5:15">
      <c r="E100">
        <v>3348</v>
      </c>
      <c r="G100" s="57" t="s">
        <v>5</v>
      </c>
      <c r="H100" s="57"/>
      <c r="I100" s="57"/>
      <c r="J100" s="57"/>
      <c r="K100" s="57"/>
      <c r="L100" s="57"/>
      <c r="M100" s="57"/>
    </row>
    <row r="102" spans="5:15">
      <c r="G102" s="1" t="s">
        <v>0</v>
      </c>
      <c r="H102" s="1" t="s">
        <v>1</v>
      </c>
      <c r="I102" s="1" t="s">
        <v>6</v>
      </c>
      <c r="J102" s="1" t="s">
        <v>2</v>
      </c>
      <c r="K102" s="1" t="s">
        <v>6</v>
      </c>
      <c r="L102" s="1" t="s">
        <v>3</v>
      </c>
      <c r="M102" s="1" t="s">
        <v>4</v>
      </c>
    </row>
    <row r="103" spans="5:15">
      <c r="G103" s="2"/>
      <c r="H103" s="2"/>
      <c r="I103" s="2"/>
      <c r="J103" s="2"/>
      <c r="K103" s="2"/>
      <c r="L103" s="2"/>
      <c r="M103" s="2"/>
    </row>
    <row r="104" spans="5:15">
      <c r="G104" s="1">
        <v>1</v>
      </c>
      <c r="H104" s="4">
        <v>30</v>
      </c>
      <c r="I104" s="1">
        <f>H104*1.8</f>
        <v>54</v>
      </c>
      <c r="J104" s="1"/>
      <c r="K104" s="1">
        <f>I104</f>
        <v>54</v>
      </c>
      <c r="L104" s="1">
        <v>30</v>
      </c>
      <c r="M104" s="1">
        <v>24</v>
      </c>
    </row>
    <row r="105" spans="5:15">
      <c r="G105" s="1">
        <v>2</v>
      </c>
      <c r="H105" s="5">
        <v>25</v>
      </c>
      <c r="I105" s="5">
        <f>H105*1.8</f>
        <v>45</v>
      </c>
      <c r="J105" s="1"/>
      <c r="K105" s="1">
        <f>I105*1.8</f>
        <v>81</v>
      </c>
      <c r="L105" s="1">
        <f>H105+L104</f>
        <v>55</v>
      </c>
      <c r="M105" s="1">
        <f>K105-L105</f>
        <v>26</v>
      </c>
      <c r="O105">
        <v>87</v>
      </c>
    </row>
    <row r="106" spans="5:15">
      <c r="G106" s="1">
        <v>3</v>
      </c>
      <c r="H106" s="1">
        <v>30</v>
      </c>
      <c r="I106" s="1">
        <f t="shared" ref="I106:I112" si="12">H106*1.8</f>
        <v>54</v>
      </c>
      <c r="J106" s="1"/>
      <c r="K106" s="1">
        <f t="shared" ref="K106:K112" si="13">I106*1.8</f>
        <v>97.2</v>
      </c>
      <c r="L106" s="1">
        <f t="shared" ref="L106:L112" si="14">H106+L105</f>
        <v>85</v>
      </c>
      <c r="M106" s="1">
        <f t="shared" ref="M106:M112" si="15">K106-L106</f>
        <v>12.200000000000003</v>
      </c>
    </row>
    <row r="107" spans="5:15">
      <c r="G107" s="1">
        <v>4</v>
      </c>
      <c r="H107" s="1">
        <v>45</v>
      </c>
      <c r="I107" s="1">
        <f t="shared" si="12"/>
        <v>81</v>
      </c>
      <c r="J107" s="1"/>
      <c r="K107" s="1">
        <f t="shared" si="13"/>
        <v>145.80000000000001</v>
      </c>
      <c r="L107" s="1">
        <f t="shared" si="14"/>
        <v>130</v>
      </c>
      <c r="M107" s="1">
        <f t="shared" si="15"/>
        <v>15.800000000000011</v>
      </c>
    </row>
    <row r="108" spans="5:15">
      <c r="G108" s="1">
        <v>5</v>
      </c>
      <c r="H108" s="1">
        <v>65</v>
      </c>
      <c r="I108" s="1">
        <f t="shared" si="12"/>
        <v>117</v>
      </c>
      <c r="J108" s="1"/>
      <c r="K108" s="1">
        <f t="shared" si="13"/>
        <v>210.6</v>
      </c>
      <c r="L108" s="1">
        <f t="shared" si="14"/>
        <v>195</v>
      </c>
      <c r="M108" s="1">
        <f t="shared" si="15"/>
        <v>15.599999999999994</v>
      </c>
    </row>
    <row r="109" spans="5:15">
      <c r="G109" s="1">
        <v>6</v>
      </c>
      <c r="H109" s="1">
        <v>95</v>
      </c>
      <c r="I109" s="1">
        <f t="shared" si="12"/>
        <v>171</v>
      </c>
      <c r="J109" s="1"/>
      <c r="K109" s="1">
        <f t="shared" si="13"/>
        <v>307.8</v>
      </c>
      <c r="L109" s="1">
        <f t="shared" si="14"/>
        <v>290</v>
      </c>
      <c r="M109" s="1">
        <f t="shared" si="15"/>
        <v>17.800000000000011</v>
      </c>
    </row>
    <row r="110" spans="5:15">
      <c r="G110" s="1">
        <v>7</v>
      </c>
      <c r="H110" s="1">
        <v>135</v>
      </c>
      <c r="I110" s="1">
        <f t="shared" si="12"/>
        <v>243</v>
      </c>
      <c r="J110" s="1"/>
      <c r="K110" s="1">
        <f t="shared" si="13"/>
        <v>437.40000000000003</v>
      </c>
      <c r="L110" s="1">
        <f t="shared" si="14"/>
        <v>425</v>
      </c>
      <c r="M110" s="1">
        <f t="shared" si="15"/>
        <v>12.400000000000034</v>
      </c>
    </row>
    <row r="111" spans="5:15">
      <c r="G111" s="1">
        <v>8</v>
      </c>
      <c r="H111" s="1">
        <v>196</v>
      </c>
      <c r="I111" s="1">
        <f t="shared" si="12"/>
        <v>352.8</v>
      </c>
      <c r="J111" s="1"/>
      <c r="K111" s="1">
        <f t="shared" si="13"/>
        <v>635.04000000000008</v>
      </c>
      <c r="L111" s="1">
        <f t="shared" si="14"/>
        <v>621</v>
      </c>
      <c r="M111" s="1">
        <f t="shared" si="15"/>
        <v>14.040000000000077</v>
      </c>
    </row>
    <row r="112" spans="5:15">
      <c r="G112" s="1">
        <v>9</v>
      </c>
      <c r="H112" s="1">
        <v>285</v>
      </c>
      <c r="I112" s="1">
        <f t="shared" si="12"/>
        <v>513</v>
      </c>
      <c r="J112" s="1"/>
      <c r="K112" s="1">
        <f t="shared" si="13"/>
        <v>923.4</v>
      </c>
      <c r="L112" s="1">
        <f t="shared" si="14"/>
        <v>906</v>
      </c>
      <c r="M112" s="1">
        <f t="shared" si="15"/>
        <v>17.399999999999977</v>
      </c>
    </row>
    <row r="116" spans="5:13">
      <c r="E116">
        <v>3384</v>
      </c>
      <c r="G116" s="57" t="s">
        <v>5</v>
      </c>
      <c r="H116" s="57"/>
      <c r="I116" s="57"/>
      <c r="J116" s="57"/>
      <c r="K116" s="57"/>
      <c r="L116" s="57"/>
      <c r="M116" s="57"/>
    </row>
    <row r="118" spans="5:13">
      <c r="G118" s="1" t="s">
        <v>0</v>
      </c>
      <c r="H118" s="1" t="s">
        <v>1</v>
      </c>
      <c r="I118" s="1" t="s">
        <v>6</v>
      </c>
      <c r="J118" s="1" t="s">
        <v>2</v>
      </c>
      <c r="K118" s="1" t="s">
        <v>6</v>
      </c>
      <c r="L118" s="1" t="s">
        <v>3</v>
      </c>
      <c r="M118" s="1" t="s">
        <v>4</v>
      </c>
    </row>
    <row r="119" spans="5:13">
      <c r="G119" s="2"/>
      <c r="H119" s="2"/>
      <c r="I119" s="2"/>
      <c r="J119" s="2"/>
      <c r="K119" s="2"/>
      <c r="L119" s="2"/>
      <c r="M119" s="2"/>
    </row>
    <row r="120" spans="5:13">
      <c r="G120" s="1">
        <v>1</v>
      </c>
      <c r="H120" s="4">
        <v>30</v>
      </c>
      <c r="I120" s="1">
        <f>H120*1.8</f>
        <v>54</v>
      </c>
      <c r="J120" s="1"/>
      <c r="K120" s="1">
        <f>I120</f>
        <v>54</v>
      </c>
      <c r="L120" s="1">
        <v>30</v>
      </c>
      <c r="M120" s="1">
        <v>24</v>
      </c>
    </row>
    <row r="121" spans="5:13">
      <c r="G121" s="1">
        <v>2</v>
      </c>
      <c r="H121" s="4">
        <v>25</v>
      </c>
      <c r="I121" s="1">
        <f>H121*1.8</f>
        <v>45</v>
      </c>
      <c r="J121" s="1"/>
      <c r="K121" s="1">
        <f>I121*1.8</f>
        <v>81</v>
      </c>
      <c r="L121" s="1">
        <f>H121+L120</f>
        <v>55</v>
      </c>
      <c r="M121" s="1">
        <f>K121-L121</f>
        <v>26</v>
      </c>
    </row>
    <row r="122" spans="5:13">
      <c r="G122" s="1">
        <v>3</v>
      </c>
      <c r="H122" s="5">
        <v>30</v>
      </c>
      <c r="I122" s="4">
        <f t="shared" ref="I122:I128" si="16">H122*1.8</f>
        <v>54</v>
      </c>
      <c r="J122" s="1"/>
      <c r="K122" s="1">
        <f t="shared" ref="K122:K128" si="17">I122*1.8</f>
        <v>97.2</v>
      </c>
      <c r="L122" s="1">
        <f t="shared" ref="L122:L128" si="18">H122+L121</f>
        <v>85</v>
      </c>
      <c r="M122" s="1">
        <f t="shared" ref="M122:M128" si="19">K122-L122</f>
        <v>12.200000000000003</v>
      </c>
    </row>
    <row r="123" spans="5:13">
      <c r="G123" s="1">
        <v>4</v>
      </c>
      <c r="H123" s="4">
        <v>45</v>
      </c>
      <c r="I123" s="1">
        <f t="shared" si="16"/>
        <v>81</v>
      </c>
      <c r="J123" s="1"/>
      <c r="K123" s="1">
        <f t="shared" si="17"/>
        <v>145.80000000000001</v>
      </c>
      <c r="L123" s="1">
        <f t="shared" si="18"/>
        <v>130</v>
      </c>
      <c r="M123" s="1">
        <f t="shared" si="19"/>
        <v>15.800000000000011</v>
      </c>
    </row>
    <row r="124" spans="5:13">
      <c r="G124" s="1">
        <v>5</v>
      </c>
      <c r="H124" s="4">
        <v>65</v>
      </c>
      <c r="I124" s="1">
        <f t="shared" si="16"/>
        <v>117</v>
      </c>
      <c r="J124" s="1"/>
      <c r="K124" s="1">
        <f t="shared" si="17"/>
        <v>210.6</v>
      </c>
      <c r="L124" s="1">
        <f t="shared" si="18"/>
        <v>195</v>
      </c>
      <c r="M124" s="1">
        <f t="shared" si="19"/>
        <v>15.599999999999994</v>
      </c>
    </row>
    <row r="125" spans="5:13">
      <c r="G125" s="1">
        <v>6</v>
      </c>
      <c r="H125" s="4">
        <v>95</v>
      </c>
      <c r="I125" s="1">
        <f t="shared" si="16"/>
        <v>171</v>
      </c>
      <c r="J125" s="1"/>
      <c r="K125" s="1">
        <f t="shared" si="17"/>
        <v>307.8</v>
      </c>
      <c r="L125" s="1">
        <f t="shared" si="18"/>
        <v>290</v>
      </c>
      <c r="M125" s="1">
        <f t="shared" si="19"/>
        <v>17.800000000000011</v>
      </c>
    </row>
    <row r="126" spans="5:13">
      <c r="G126" s="1">
        <v>7</v>
      </c>
      <c r="H126" s="4">
        <v>135</v>
      </c>
      <c r="I126" s="1">
        <f t="shared" si="16"/>
        <v>243</v>
      </c>
      <c r="J126" s="1"/>
      <c r="K126" s="1">
        <f t="shared" si="17"/>
        <v>437.40000000000003</v>
      </c>
      <c r="L126" s="1">
        <f t="shared" si="18"/>
        <v>425</v>
      </c>
      <c r="M126" s="1">
        <f t="shared" si="19"/>
        <v>12.400000000000034</v>
      </c>
    </row>
    <row r="127" spans="5:13">
      <c r="G127" s="1">
        <v>8</v>
      </c>
      <c r="H127" s="5">
        <v>196</v>
      </c>
      <c r="I127" s="5">
        <f t="shared" si="16"/>
        <v>352.8</v>
      </c>
      <c r="J127" s="1"/>
      <c r="K127" s="1">
        <f t="shared" si="17"/>
        <v>635.04000000000008</v>
      </c>
      <c r="L127" s="1">
        <f t="shared" si="18"/>
        <v>621</v>
      </c>
      <c r="M127" s="1">
        <f t="shared" si="19"/>
        <v>14.040000000000077</v>
      </c>
    </row>
    <row r="128" spans="5:13">
      <c r="G128" s="1">
        <v>9</v>
      </c>
      <c r="H128" s="1">
        <v>285</v>
      </c>
      <c r="I128" s="1">
        <f t="shared" si="16"/>
        <v>513</v>
      </c>
      <c r="J128" s="1"/>
      <c r="K128" s="1">
        <f t="shared" si="17"/>
        <v>923.4</v>
      </c>
      <c r="L128" s="1">
        <f t="shared" si="18"/>
        <v>906</v>
      </c>
      <c r="M128" s="1">
        <f t="shared" si="19"/>
        <v>17.399999999999977</v>
      </c>
    </row>
    <row r="132" spans="5:13">
      <c r="E132">
        <v>3476</v>
      </c>
      <c r="G132" s="57" t="s">
        <v>5</v>
      </c>
      <c r="H132" s="57"/>
      <c r="I132" s="57"/>
      <c r="J132" s="57"/>
      <c r="K132" s="57"/>
      <c r="L132" s="57"/>
      <c r="M132" s="57"/>
    </row>
    <row r="134" spans="5:13">
      <c r="G134" s="1" t="s">
        <v>0</v>
      </c>
      <c r="H134" s="1" t="s">
        <v>1</v>
      </c>
      <c r="I134" s="1" t="s">
        <v>6</v>
      </c>
      <c r="J134" s="1" t="s">
        <v>2</v>
      </c>
      <c r="K134" s="1" t="s">
        <v>6</v>
      </c>
      <c r="L134" s="1" t="s">
        <v>3</v>
      </c>
      <c r="M134" s="1" t="s">
        <v>4</v>
      </c>
    </row>
    <row r="135" spans="5:13">
      <c r="G135" s="2"/>
      <c r="H135" s="2"/>
      <c r="I135" s="2"/>
      <c r="J135" s="2"/>
      <c r="K135" s="2"/>
      <c r="L135" s="2"/>
      <c r="M135" s="2"/>
    </row>
    <row r="136" spans="5:13">
      <c r="G136" s="1">
        <v>1</v>
      </c>
      <c r="H136" s="5">
        <v>30</v>
      </c>
      <c r="I136" s="1">
        <f>H136*1.8</f>
        <v>54</v>
      </c>
      <c r="J136" s="1"/>
      <c r="K136" s="1">
        <f>I136</f>
        <v>54</v>
      </c>
      <c r="L136" s="1">
        <v>30</v>
      </c>
      <c r="M136" s="1">
        <v>24</v>
      </c>
    </row>
    <row r="137" spans="5:13">
      <c r="G137" s="1">
        <v>2</v>
      </c>
      <c r="H137" s="1">
        <v>25</v>
      </c>
      <c r="I137" s="1">
        <f>H137*1.8</f>
        <v>45</v>
      </c>
      <c r="J137" s="1"/>
      <c r="K137" s="1">
        <f>I137*1.8</f>
        <v>81</v>
      </c>
      <c r="L137" s="1">
        <f>H137+L136</f>
        <v>55</v>
      </c>
      <c r="M137" s="1">
        <f>K137-L137</f>
        <v>26</v>
      </c>
    </row>
    <row r="138" spans="5:13">
      <c r="G138" s="1">
        <v>3</v>
      </c>
      <c r="H138" s="1">
        <v>30</v>
      </c>
      <c r="I138" s="1">
        <f t="shared" ref="I138:I144" si="20">H138*1.8</f>
        <v>54</v>
      </c>
      <c r="J138" s="1"/>
      <c r="K138" s="1">
        <f t="shared" ref="K138:K144" si="21">I138*1.8</f>
        <v>97.2</v>
      </c>
      <c r="L138" s="1">
        <f t="shared" ref="L138:L144" si="22">H138+L137</f>
        <v>85</v>
      </c>
      <c r="M138" s="1">
        <f t="shared" ref="M138:M144" si="23">K138-L138</f>
        <v>12.200000000000003</v>
      </c>
    </row>
    <row r="139" spans="5:13">
      <c r="G139" s="1">
        <v>4</v>
      </c>
      <c r="H139" s="1">
        <v>45</v>
      </c>
      <c r="I139" s="1">
        <f t="shared" si="20"/>
        <v>81</v>
      </c>
      <c r="J139" s="1"/>
      <c r="K139" s="1">
        <f t="shared" si="21"/>
        <v>145.80000000000001</v>
      </c>
      <c r="L139" s="1">
        <f t="shared" si="22"/>
        <v>130</v>
      </c>
      <c r="M139" s="1">
        <f t="shared" si="23"/>
        <v>15.800000000000011</v>
      </c>
    </row>
    <row r="140" spans="5:13">
      <c r="G140" s="1">
        <v>5</v>
      </c>
      <c r="H140" s="1">
        <v>65</v>
      </c>
      <c r="I140" s="1">
        <f t="shared" si="20"/>
        <v>117</v>
      </c>
      <c r="J140" s="1"/>
      <c r="K140" s="1">
        <f t="shared" si="21"/>
        <v>210.6</v>
      </c>
      <c r="L140" s="1">
        <f t="shared" si="22"/>
        <v>195</v>
      </c>
      <c r="M140" s="1">
        <f t="shared" si="23"/>
        <v>15.599999999999994</v>
      </c>
    </row>
    <row r="141" spans="5:13">
      <c r="G141" s="1">
        <v>6</v>
      </c>
      <c r="H141" s="1">
        <v>95</v>
      </c>
      <c r="I141" s="1">
        <f t="shared" si="20"/>
        <v>171</v>
      </c>
      <c r="J141" s="1"/>
      <c r="K141" s="1">
        <f t="shared" si="21"/>
        <v>307.8</v>
      </c>
      <c r="L141" s="1">
        <f t="shared" si="22"/>
        <v>290</v>
      </c>
      <c r="M141" s="1">
        <f t="shared" si="23"/>
        <v>17.800000000000011</v>
      </c>
    </row>
    <row r="142" spans="5:13">
      <c r="G142" s="1">
        <v>7</v>
      </c>
      <c r="H142" s="1">
        <v>135</v>
      </c>
      <c r="I142" s="1">
        <f t="shared" si="20"/>
        <v>243</v>
      </c>
      <c r="J142" s="1"/>
      <c r="K142" s="1">
        <f t="shared" si="21"/>
        <v>437.40000000000003</v>
      </c>
      <c r="L142" s="1">
        <f t="shared" si="22"/>
        <v>425</v>
      </c>
      <c r="M142" s="1">
        <f t="shared" si="23"/>
        <v>12.400000000000034</v>
      </c>
    </row>
    <row r="143" spans="5:13">
      <c r="G143" s="1">
        <v>8</v>
      </c>
      <c r="H143" s="1">
        <v>196</v>
      </c>
      <c r="I143" s="1">
        <f t="shared" si="20"/>
        <v>352.8</v>
      </c>
      <c r="J143" s="1"/>
      <c r="K143" s="1">
        <f t="shared" si="21"/>
        <v>635.04000000000008</v>
      </c>
      <c r="L143" s="1">
        <f t="shared" si="22"/>
        <v>621</v>
      </c>
      <c r="M143" s="1">
        <f t="shared" si="23"/>
        <v>14.040000000000077</v>
      </c>
    </row>
    <row r="144" spans="5:13">
      <c r="G144" s="1">
        <v>9</v>
      </c>
      <c r="H144" s="1">
        <v>285</v>
      </c>
      <c r="I144" s="1">
        <f t="shared" si="20"/>
        <v>513</v>
      </c>
      <c r="J144" s="1"/>
      <c r="K144" s="1">
        <f t="shared" si="21"/>
        <v>923.4</v>
      </c>
      <c r="L144" s="1">
        <f t="shared" si="22"/>
        <v>906</v>
      </c>
      <c r="M144" s="1">
        <f t="shared" si="23"/>
        <v>17.399999999999977</v>
      </c>
    </row>
    <row r="148" spans="5:13">
      <c r="E148">
        <v>3504</v>
      </c>
      <c r="G148" s="57" t="s">
        <v>5</v>
      </c>
      <c r="H148" s="57"/>
      <c r="I148" s="57"/>
      <c r="J148" s="57"/>
      <c r="K148" s="57"/>
      <c r="L148" s="57"/>
      <c r="M148" s="57"/>
    </row>
    <row r="150" spans="5:13">
      <c r="G150" s="1" t="s">
        <v>0</v>
      </c>
      <c r="H150" s="1" t="s">
        <v>1</v>
      </c>
      <c r="I150" s="1" t="s">
        <v>6</v>
      </c>
      <c r="J150" s="1" t="s">
        <v>2</v>
      </c>
      <c r="K150" s="1" t="s">
        <v>6</v>
      </c>
      <c r="L150" s="1" t="s">
        <v>3</v>
      </c>
      <c r="M150" s="1" t="s">
        <v>4</v>
      </c>
    </row>
    <row r="151" spans="5:13">
      <c r="G151" s="2"/>
      <c r="H151" s="2"/>
      <c r="I151" s="2"/>
      <c r="J151" s="2"/>
      <c r="K151" s="2"/>
      <c r="L151" s="2"/>
      <c r="M151" s="2"/>
    </row>
    <row r="152" spans="5:13">
      <c r="G152" s="1">
        <v>1</v>
      </c>
      <c r="H152" s="5">
        <v>30</v>
      </c>
      <c r="I152" s="1">
        <f>H152*1.8</f>
        <v>54</v>
      </c>
      <c r="J152" s="1"/>
      <c r="K152" s="1">
        <f>I152</f>
        <v>54</v>
      </c>
      <c r="L152" s="1">
        <v>30</v>
      </c>
      <c r="M152" s="1">
        <v>24</v>
      </c>
    </row>
    <row r="153" spans="5:13">
      <c r="G153" s="1">
        <v>2</v>
      </c>
      <c r="H153" s="1">
        <v>25</v>
      </c>
      <c r="I153" s="1">
        <f>H153*1.8</f>
        <v>45</v>
      </c>
      <c r="J153" s="1"/>
      <c r="K153" s="1">
        <f>I153*1.8</f>
        <v>81</v>
      </c>
      <c r="L153" s="1">
        <f>H153+L152</f>
        <v>55</v>
      </c>
      <c r="M153" s="1">
        <f>K153-L153</f>
        <v>26</v>
      </c>
    </row>
    <row r="154" spans="5:13">
      <c r="G154" s="1">
        <v>3</v>
      </c>
      <c r="H154" s="1">
        <v>30</v>
      </c>
      <c r="I154" s="1">
        <f t="shared" ref="I154:I160" si="24">H154*1.8</f>
        <v>54</v>
      </c>
      <c r="J154" s="1"/>
      <c r="K154" s="1">
        <f t="shared" ref="K154:K160" si="25">I154*1.8</f>
        <v>97.2</v>
      </c>
      <c r="L154" s="1">
        <f t="shared" ref="L154:L160" si="26">H154+L153</f>
        <v>85</v>
      </c>
      <c r="M154" s="1">
        <f t="shared" ref="M154:M160" si="27">K154-L154</f>
        <v>12.200000000000003</v>
      </c>
    </row>
    <row r="155" spans="5:13">
      <c r="G155" s="1">
        <v>4</v>
      </c>
      <c r="H155" s="1">
        <v>45</v>
      </c>
      <c r="I155" s="1">
        <f t="shared" si="24"/>
        <v>81</v>
      </c>
      <c r="J155" s="1"/>
      <c r="K155" s="1">
        <f t="shared" si="25"/>
        <v>145.80000000000001</v>
      </c>
      <c r="L155" s="1">
        <f t="shared" si="26"/>
        <v>130</v>
      </c>
      <c r="M155" s="1">
        <f t="shared" si="27"/>
        <v>15.800000000000011</v>
      </c>
    </row>
    <row r="156" spans="5:13">
      <c r="G156" s="1">
        <v>5</v>
      </c>
      <c r="H156" s="1">
        <v>65</v>
      </c>
      <c r="I156" s="1">
        <f t="shared" si="24"/>
        <v>117</v>
      </c>
      <c r="J156" s="1"/>
      <c r="K156" s="1">
        <f t="shared" si="25"/>
        <v>210.6</v>
      </c>
      <c r="L156" s="1">
        <f t="shared" si="26"/>
        <v>195</v>
      </c>
      <c r="M156" s="1">
        <f t="shared" si="27"/>
        <v>15.599999999999994</v>
      </c>
    </row>
    <row r="157" spans="5:13">
      <c r="G157" s="1">
        <v>6</v>
      </c>
      <c r="H157" s="1">
        <v>95</v>
      </c>
      <c r="I157" s="1">
        <f t="shared" si="24"/>
        <v>171</v>
      </c>
      <c r="J157" s="1"/>
      <c r="K157" s="1">
        <f t="shared" si="25"/>
        <v>307.8</v>
      </c>
      <c r="L157" s="1">
        <f t="shared" si="26"/>
        <v>290</v>
      </c>
      <c r="M157" s="1">
        <f t="shared" si="27"/>
        <v>17.800000000000011</v>
      </c>
    </row>
    <row r="158" spans="5:13">
      <c r="G158" s="1">
        <v>7</v>
      </c>
      <c r="H158" s="1">
        <v>135</v>
      </c>
      <c r="I158" s="1">
        <f t="shared" si="24"/>
        <v>243</v>
      </c>
      <c r="J158" s="1"/>
      <c r="K158" s="1">
        <f t="shared" si="25"/>
        <v>437.40000000000003</v>
      </c>
      <c r="L158" s="1">
        <f t="shared" si="26"/>
        <v>425</v>
      </c>
      <c r="M158" s="1">
        <f t="shared" si="27"/>
        <v>12.400000000000034</v>
      </c>
    </row>
    <row r="159" spans="5:13">
      <c r="G159" s="1">
        <v>8</v>
      </c>
      <c r="H159" s="1">
        <v>196</v>
      </c>
      <c r="I159" s="1">
        <f t="shared" si="24"/>
        <v>352.8</v>
      </c>
      <c r="J159" s="1"/>
      <c r="K159" s="1">
        <f t="shared" si="25"/>
        <v>635.04000000000008</v>
      </c>
      <c r="L159" s="1">
        <f t="shared" si="26"/>
        <v>621</v>
      </c>
      <c r="M159" s="1">
        <f t="shared" si="27"/>
        <v>14.040000000000077</v>
      </c>
    </row>
    <row r="160" spans="5:13">
      <c r="G160" s="1">
        <v>9</v>
      </c>
      <c r="H160" s="1">
        <v>285</v>
      </c>
      <c r="I160" s="1">
        <f t="shared" si="24"/>
        <v>513</v>
      </c>
      <c r="J160" s="1"/>
      <c r="K160" s="1">
        <f t="shared" si="25"/>
        <v>923.4</v>
      </c>
      <c r="L160" s="1">
        <f t="shared" si="26"/>
        <v>906</v>
      </c>
      <c r="M160" s="1">
        <f t="shared" si="27"/>
        <v>17.399999999999977</v>
      </c>
    </row>
    <row r="164" spans="5:13">
      <c r="E164">
        <v>3533</v>
      </c>
      <c r="G164" s="57" t="s">
        <v>5</v>
      </c>
      <c r="H164" s="57"/>
      <c r="I164" s="57"/>
      <c r="J164" s="57"/>
      <c r="K164" s="57"/>
      <c r="L164" s="57"/>
      <c r="M164" s="57"/>
    </row>
    <row r="166" spans="5:13">
      <c r="G166" s="1" t="s">
        <v>0</v>
      </c>
      <c r="H166" s="1" t="s">
        <v>1</v>
      </c>
      <c r="I166" s="1" t="s">
        <v>6</v>
      </c>
      <c r="J166" s="1" t="s">
        <v>2</v>
      </c>
      <c r="K166" s="1" t="s">
        <v>6</v>
      </c>
      <c r="L166" s="1" t="s">
        <v>3</v>
      </c>
      <c r="M166" s="1" t="s">
        <v>4</v>
      </c>
    </row>
    <row r="167" spans="5:13">
      <c r="G167" s="2"/>
      <c r="H167" s="2"/>
      <c r="I167" s="2"/>
      <c r="J167" s="2"/>
      <c r="K167" s="2"/>
      <c r="L167" s="2"/>
      <c r="M167" s="2"/>
    </row>
    <row r="168" spans="5:13">
      <c r="G168" s="1">
        <v>1</v>
      </c>
      <c r="H168" s="5">
        <v>30</v>
      </c>
      <c r="I168" s="1">
        <f>H168*1.8</f>
        <v>54</v>
      </c>
      <c r="J168" s="1"/>
      <c r="K168" s="1">
        <f>I168</f>
        <v>54</v>
      </c>
      <c r="L168" s="1">
        <v>30</v>
      </c>
      <c r="M168" s="1">
        <v>24</v>
      </c>
    </row>
    <row r="169" spans="5:13">
      <c r="G169" s="1">
        <v>2</v>
      </c>
      <c r="H169" s="1">
        <v>25</v>
      </c>
      <c r="I169" s="1">
        <f>H169*1.8</f>
        <v>45</v>
      </c>
      <c r="J169" s="1"/>
      <c r="K169" s="1">
        <f>I169*1.8</f>
        <v>81</v>
      </c>
      <c r="L169" s="1">
        <f>H169+L168</f>
        <v>55</v>
      </c>
      <c r="M169" s="1">
        <f>K169-L169</f>
        <v>26</v>
      </c>
    </row>
    <row r="170" spans="5:13">
      <c r="G170" s="1">
        <v>3</v>
      </c>
      <c r="H170" s="1">
        <v>30</v>
      </c>
      <c r="I170" s="1">
        <f t="shared" ref="I170:I176" si="28">H170*1.8</f>
        <v>54</v>
      </c>
      <c r="J170" s="1"/>
      <c r="K170" s="1">
        <f t="shared" ref="K170:K176" si="29">I170*1.8</f>
        <v>97.2</v>
      </c>
      <c r="L170" s="1">
        <f t="shared" ref="L170:L176" si="30">H170+L169</f>
        <v>85</v>
      </c>
      <c r="M170" s="1">
        <f t="shared" ref="M170:M176" si="31">K170-L170</f>
        <v>12.200000000000003</v>
      </c>
    </row>
    <row r="171" spans="5:13">
      <c r="G171" s="1">
        <v>4</v>
      </c>
      <c r="H171" s="1">
        <v>45</v>
      </c>
      <c r="I171" s="1">
        <f t="shared" si="28"/>
        <v>81</v>
      </c>
      <c r="J171" s="1"/>
      <c r="K171" s="1">
        <f t="shared" si="29"/>
        <v>145.80000000000001</v>
      </c>
      <c r="L171" s="1">
        <f t="shared" si="30"/>
        <v>130</v>
      </c>
      <c r="M171" s="1">
        <f t="shared" si="31"/>
        <v>15.800000000000011</v>
      </c>
    </row>
    <row r="172" spans="5:13">
      <c r="G172" s="1">
        <v>5</v>
      </c>
      <c r="H172" s="1">
        <v>65</v>
      </c>
      <c r="I172" s="1">
        <f t="shared" si="28"/>
        <v>117</v>
      </c>
      <c r="J172" s="1"/>
      <c r="K172" s="1">
        <f t="shared" si="29"/>
        <v>210.6</v>
      </c>
      <c r="L172" s="1">
        <f t="shared" si="30"/>
        <v>195</v>
      </c>
      <c r="M172" s="1">
        <f t="shared" si="31"/>
        <v>15.599999999999994</v>
      </c>
    </row>
    <row r="173" spans="5:13">
      <c r="G173" s="1">
        <v>6</v>
      </c>
      <c r="H173" s="1">
        <v>95</v>
      </c>
      <c r="I173" s="1">
        <f t="shared" si="28"/>
        <v>171</v>
      </c>
      <c r="J173" s="1"/>
      <c r="K173" s="1">
        <f t="shared" si="29"/>
        <v>307.8</v>
      </c>
      <c r="L173" s="1">
        <f t="shared" si="30"/>
        <v>290</v>
      </c>
      <c r="M173" s="1">
        <f t="shared" si="31"/>
        <v>17.800000000000011</v>
      </c>
    </row>
    <row r="174" spans="5:13">
      <c r="G174" s="1">
        <v>7</v>
      </c>
      <c r="H174" s="1">
        <v>135</v>
      </c>
      <c r="I174" s="1">
        <f t="shared" si="28"/>
        <v>243</v>
      </c>
      <c r="J174" s="1"/>
      <c r="K174" s="1">
        <f t="shared" si="29"/>
        <v>437.40000000000003</v>
      </c>
      <c r="L174" s="1">
        <f t="shared" si="30"/>
        <v>425</v>
      </c>
      <c r="M174" s="1">
        <f t="shared" si="31"/>
        <v>12.400000000000034</v>
      </c>
    </row>
    <row r="175" spans="5:13">
      <c r="G175" s="1">
        <v>8</v>
      </c>
      <c r="H175" s="1">
        <v>196</v>
      </c>
      <c r="I175" s="1">
        <f t="shared" si="28"/>
        <v>352.8</v>
      </c>
      <c r="J175" s="1"/>
      <c r="K175" s="1">
        <f t="shared" si="29"/>
        <v>635.04000000000008</v>
      </c>
      <c r="L175" s="1">
        <f t="shared" si="30"/>
        <v>621</v>
      </c>
      <c r="M175" s="1">
        <f t="shared" si="31"/>
        <v>14.040000000000077</v>
      </c>
    </row>
    <row r="176" spans="5:13">
      <c r="G176" s="1">
        <v>9</v>
      </c>
      <c r="H176" s="1">
        <v>285</v>
      </c>
      <c r="I176" s="1">
        <f t="shared" si="28"/>
        <v>513</v>
      </c>
      <c r="J176" s="1"/>
      <c r="K176" s="1">
        <f t="shared" si="29"/>
        <v>923.4</v>
      </c>
      <c r="L176" s="1">
        <f t="shared" si="30"/>
        <v>906</v>
      </c>
      <c r="M176" s="1">
        <f t="shared" si="31"/>
        <v>17.399999999999977</v>
      </c>
    </row>
    <row r="180" spans="5:13">
      <c r="E180">
        <v>3561</v>
      </c>
      <c r="G180" s="57" t="s">
        <v>5</v>
      </c>
      <c r="H180" s="57"/>
      <c r="I180" s="57"/>
      <c r="J180" s="57"/>
      <c r="K180" s="57"/>
      <c r="L180" s="57"/>
      <c r="M180" s="57"/>
    </row>
    <row r="182" spans="5:13">
      <c r="G182" s="1" t="s">
        <v>0</v>
      </c>
      <c r="H182" s="1" t="s">
        <v>1</v>
      </c>
      <c r="I182" s="1" t="s">
        <v>6</v>
      </c>
      <c r="J182" s="1" t="s">
        <v>2</v>
      </c>
      <c r="K182" s="1" t="s">
        <v>6</v>
      </c>
      <c r="L182" s="1" t="s">
        <v>3</v>
      </c>
      <c r="M182" s="1" t="s">
        <v>4</v>
      </c>
    </row>
    <row r="183" spans="5:13">
      <c r="G183" s="2"/>
      <c r="H183" s="2"/>
      <c r="I183" s="2"/>
      <c r="J183" s="2"/>
      <c r="K183" s="2"/>
      <c r="L183" s="2"/>
      <c r="M183" s="2"/>
    </row>
    <row r="184" spans="5:13">
      <c r="G184" s="1">
        <v>1</v>
      </c>
      <c r="H184" s="4">
        <v>30</v>
      </c>
      <c r="I184" s="1">
        <f>H184*1.8</f>
        <v>54</v>
      </c>
      <c r="J184" s="1"/>
      <c r="K184" s="1">
        <f>I184</f>
        <v>54</v>
      </c>
      <c r="L184" s="1">
        <v>30</v>
      </c>
      <c r="M184" s="1">
        <v>24</v>
      </c>
    </row>
    <row r="185" spans="5:13">
      <c r="G185" s="1">
        <v>2</v>
      </c>
      <c r="H185" s="4">
        <v>25</v>
      </c>
      <c r="I185" s="1">
        <f>H185*1.8</f>
        <v>45</v>
      </c>
      <c r="J185" s="1"/>
      <c r="K185" s="1">
        <f>I185*1.8</f>
        <v>81</v>
      </c>
      <c r="L185" s="1">
        <f>H185+L184</f>
        <v>55</v>
      </c>
      <c r="M185" s="1">
        <f>K185-L185</f>
        <v>26</v>
      </c>
    </row>
    <row r="186" spans="5:13">
      <c r="G186" s="1">
        <v>3</v>
      </c>
      <c r="H186" s="5">
        <v>30</v>
      </c>
      <c r="I186" s="4">
        <f t="shared" ref="I186:I192" si="32">H186*1.8</f>
        <v>54</v>
      </c>
      <c r="J186" s="1"/>
      <c r="K186" s="1">
        <f t="shared" ref="K186:K192" si="33">I186*1.8</f>
        <v>97.2</v>
      </c>
      <c r="L186" s="1">
        <f t="shared" ref="L186:L192" si="34">H186+L185</f>
        <v>85</v>
      </c>
      <c r="M186" s="1">
        <f t="shared" ref="M186:M192" si="35">K186-L186</f>
        <v>12.200000000000003</v>
      </c>
    </row>
    <row r="187" spans="5:13">
      <c r="G187" s="1">
        <v>4</v>
      </c>
      <c r="H187" s="5">
        <v>45</v>
      </c>
      <c r="I187" s="5">
        <f t="shared" si="32"/>
        <v>81</v>
      </c>
      <c r="J187" s="1"/>
      <c r="K187" s="1">
        <f t="shared" si="33"/>
        <v>145.80000000000001</v>
      </c>
      <c r="L187" s="1">
        <f t="shared" si="34"/>
        <v>130</v>
      </c>
      <c r="M187" s="1">
        <f t="shared" si="35"/>
        <v>15.800000000000011</v>
      </c>
    </row>
    <row r="188" spans="5:13">
      <c r="G188" s="1">
        <v>5</v>
      </c>
      <c r="H188" s="1">
        <v>65</v>
      </c>
      <c r="I188" s="1">
        <f t="shared" si="32"/>
        <v>117</v>
      </c>
      <c r="J188" s="1"/>
      <c r="K188" s="1">
        <f t="shared" si="33"/>
        <v>210.6</v>
      </c>
      <c r="L188" s="1">
        <f t="shared" si="34"/>
        <v>195</v>
      </c>
      <c r="M188" s="1">
        <f t="shared" si="35"/>
        <v>15.599999999999994</v>
      </c>
    </row>
    <row r="189" spans="5:13">
      <c r="G189" s="1">
        <v>6</v>
      </c>
      <c r="H189" s="1">
        <v>95</v>
      </c>
      <c r="I189" s="1">
        <f t="shared" si="32"/>
        <v>171</v>
      </c>
      <c r="J189" s="1"/>
      <c r="K189" s="1">
        <f t="shared" si="33"/>
        <v>307.8</v>
      </c>
      <c r="L189" s="1">
        <f t="shared" si="34"/>
        <v>290</v>
      </c>
      <c r="M189" s="1">
        <f t="shared" si="35"/>
        <v>17.800000000000011</v>
      </c>
    </row>
    <row r="190" spans="5:13">
      <c r="G190" s="1">
        <v>7</v>
      </c>
      <c r="H190" s="1">
        <v>135</v>
      </c>
      <c r="I190" s="1">
        <f t="shared" si="32"/>
        <v>243</v>
      </c>
      <c r="J190" s="1"/>
      <c r="K190" s="1">
        <f t="shared" si="33"/>
        <v>437.40000000000003</v>
      </c>
      <c r="L190" s="1">
        <f t="shared" si="34"/>
        <v>425</v>
      </c>
      <c r="M190" s="1">
        <f t="shared" si="35"/>
        <v>12.400000000000034</v>
      </c>
    </row>
    <row r="191" spans="5:13">
      <c r="G191" s="1">
        <v>8</v>
      </c>
      <c r="H191" s="1">
        <v>196</v>
      </c>
      <c r="I191" s="1">
        <f t="shared" si="32"/>
        <v>352.8</v>
      </c>
      <c r="J191" s="1"/>
      <c r="K191" s="1">
        <f t="shared" si="33"/>
        <v>635.04000000000008</v>
      </c>
      <c r="L191" s="1">
        <f t="shared" si="34"/>
        <v>621</v>
      </c>
      <c r="M191" s="1">
        <f t="shared" si="35"/>
        <v>14.040000000000077</v>
      </c>
    </row>
    <row r="192" spans="5:13">
      <c r="G192" s="1">
        <v>9</v>
      </c>
      <c r="H192" s="1">
        <v>285</v>
      </c>
      <c r="I192" s="1">
        <f t="shared" si="32"/>
        <v>513</v>
      </c>
      <c r="J192" s="1"/>
      <c r="K192" s="1">
        <f t="shared" si="33"/>
        <v>923.4</v>
      </c>
      <c r="L192" s="1">
        <f t="shared" si="34"/>
        <v>906</v>
      </c>
      <c r="M192" s="1">
        <f t="shared" si="35"/>
        <v>17.399999999999977</v>
      </c>
    </row>
    <row r="196" spans="5:15">
      <c r="E196">
        <v>3598</v>
      </c>
      <c r="G196" s="57" t="s">
        <v>5</v>
      </c>
      <c r="H196" s="57"/>
      <c r="I196" s="57"/>
      <c r="J196" s="57"/>
      <c r="K196" s="57"/>
      <c r="L196" s="57"/>
      <c r="M196" s="57"/>
    </row>
    <row r="198" spans="5:15">
      <c r="G198" s="1" t="s">
        <v>0</v>
      </c>
      <c r="H198" s="1" t="s">
        <v>1</v>
      </c>
      <c r="I198" s="1" t="s">
        <v>6</v>
      </c>
      <c r="J198" s="1" t="s">
        <v>2</v>
      </c>
      <c r="K198" s="1" t="s">
        <v>6</v>
      </c>
      <c r="L198" s="1" t="s">
        <v>3</v>
      </c>
      <c r="M198" s="1" t="s">
        <v>4</v>
      </c>
    </row>
    <row r="199" spans="5:15">
      <c r="G199" s="2"/>
      <c r="H199" s="2"/>
      <c r="I199" s="2"/>
      <c r="J199" s="2"/>
      <c r="K199" s="2"/>
      <c r="L199" s="2"/>
      <c r="M199" s="2"/>
    </row>
    <row r="200" spans="5:15">
      <c r="G200" s="1">
        <v>1</v>
      </c>
      <c r="H200" s="5">
        <v>30</v>
      </c>
      <c r="I200" s="1">
        <f>H200*1.8</f>
        <v>54</v>
      </c>
      <c r="J200" s="1"/>
      <c r="K200" s="1">
        <f>I200</f>
        <v>54</v>
      </c>
      <c r="L200" s="1">
        <v>30</v>
      </c>
      <c r="M200" s="1">
        <v>24</v>
      </c>
    </row>
    <row r="201" spans="5:15">
      <c r="G201" s="1">
        <v>2</v>
      </c>
      <c r="H201" s="1">
        <v>25</v>
      </c>
      <c r="I201" s="1">
        <f>H201*1.8</f>
        <v>45</v>
      </c>
      <c r="J201" s="1"/>
      <c r="K201" s="1">
        <f>I201*1.8</f>
        <v>81</v>
      </c>
      <c r="L201" s="1">
        <f>H201+L200</f>
        <v>55</v>
      </c>
      <c r="M201" s="1">
        <f>K201-L201</f>
        <v>26</v>
      </c>
    </row>
    <row r="202" spans="5:15">
      <c r="G202" s="1">
        <v>3</v>
      </c>
      <c r="H202" s="1">
        <v>30</v>
      </c>
      <c r="I202" s="1">
        <f t="shared" ref="I202:I208" si="36">H202*1.8</f>
        <v>54</v>
      </c>
      <c r="J202" s="1"/>
      <c r="K202" s="1">
        <f t="shared" ref="K202:K208" si="37">I202*1.8</f>
        <v>97.2</v>
      </c>
      <c r="L202" s="1">
        <f t="shared" ref="L202:L208" si="38">H202+L201</f>
        <v>85</v>
      </c>
      <c r="M202" s="1">
        <f t="shared" ref="M202:M208" si="39">K202-L202</f>
        <v>12.200000000000003</v>
      </c>
    </row>
    <row r="203" spans="5:15">
      <c r="G203" s="1">
        <v>4</v>
      </c>
      <c r="H203" s="1">
        <v>45</v>
      </c>
      <c r="I203" s="1">
        <f t="shared" si="36"/>
        <v>81</v>
      </c>
      <c r="J203" s="1"/>
      <c r="K203" s="1">
        <f t="shared" si="37"/>
        <v>145.80000000000001</v>
      </c>
      <c r="L203" s="1">
        <f t="shared" si="38"/>
        <v>130</v>
      </c>
      <c r="M203" s="1">
        <f t="shared" si="39"/>
        <v>15.800000000000011</v>
      </c>
    </row>
    <row r="204" spans="5:15">
      <c r="G204" s="1">
        <v>5</v>
      </c>
      <c r="H204" s="1">
        <v>65</v>
      </c>
      <c r="I204" s="1">
        <f t="shared" si="36"/>
        <v>117</v>
      </c>
      <c r="J204" s="1"/>
      <c r="K204" s="1">
        <f t="shared" si="37"/>
        <v>210.6</v>
      </c>
      <c r="L204" s="1">
        <f t="shared" si="38"/>
        <v>195</v>
      </c>
      <c r="M204" s="1">
        <f t="shared" si="39"/>
        <v>15.599999999999994</v>
      </c>
    </row>
    <row r="205" spans="5:15">
      <c r="G205" s="1">
        <v>6</v>
      </c>
      <c r="H205" s="1">
        <v>95</v>
      </c>
      <c r="I205" s="1">
        <f t="shared" si="36"/>
        <v>171</v>
      </c>
      <c r="J205" s="1"/>
      <c r="K205" s="1">
        <f t="shared" si="37"/>
        <v>307.8</v>
      </c>
      <c r="L205" s="1">
        <f t="shared" si="38"/>
        <v>290</v>
      </c>
      <c r="M205" s="1">
        <f t="shared" si="39"/>
        <v>17.800000000000011</v>
      </c>
    </row>
    <row r="206" spans="5:15">
      <c r="G206" s="1">
        <v>7</v>
      </c>
      <c r="H206" s="1">
        <v>135</v>
      </c>
      <c r="I206" s="1">
        <f t="shared" si="36"/>
        <v>243</v>
      </c>
      <c r="J206" s="1"/>
      <c r="K206" s="1">
        <f t="shared" si="37"/>
        <v>437.40000000000003</v>
      </c>
      <c r="L206" s="1">
        <f t="shared" si="38"/>
        <v>425</v>
      </c>
      <c r="M206" s="1">
        <f t="shared" si="39"/>
        <v>12.400000000000034</v>
      </c>
    </row>
    <row r="207" spans="5:15">
      <c r="G207" s="1">
        <v>8</v>
      </c>
      <c r="H207" s="1">
        <v>196</v>
      </c>
      <c r="I207" s="1">
        <f t="shared" si="36"/>
        <v>352.8</v>
      </c>
      <c r="J207" s="1"/>
      <c r="K207" s="1">
        <f t="shared" si="37"/>
        <v>635.04000000000008</v>
      </c>
      <c r="L207" s="1">
        <f t="shared" si="38"/>
        <v>621</v>
      </c>
      <c r="M207" s="1">
        <f t="shared" si="39"/>
        <v>14.040000000000077</v>
      </c>
    </row>
    <row r="208" spans="5:15">
      <c r="E208">
        <v>3626</v>
      </c>
      <c r="G208" s="1">
        <v>9</v>
      </c>
      <c r="H208" s="1">
        <v>285</v>
      </c>
      <c r="I208" s="1">
        <f t="shared" si="36"/>
        <v>513</v>
      </c>
      <c r="J208" s="1"/>
      <c r="K208" s="1">
        <f t="shared" si="37"/>
        <v>923.4</v>
      </c>
      <c r="L208" s="1">
        <f t="shared" si="38"/>
        <v>906</v>
      </c>
      <c r="M208" s="1">
        <f t="shared" si="39"/>
        <v>17.399999999999977</v>
      </c>
      <c r="O208" s="6">
        <f>3626-3292</f>
        <v>334</v>
      </c>
    </row>
    <row r="215" spans="7:13">
      <c r="G215" s="57" t="s">
        <v>5</v>
      </c>
      <c r="H215" s="57"/>
      <c r="I215" s="57"/>
      <c r="J215" s="57"/>
      <c r="K215" s="57"/>
      <c r="L215" s="57"/>
      <c r="M215" s="57"/>
    </row>
    <row r="217" spans="7:13">
      <c r="G217" s="1" t="s">
        <v>0</v>
      </c>
      <c r="H217" s="1" t="s">
        <v>1</v>
      </c>
      <c r="I217" s="1" t="s">
        <v>6</v>
      </c>
      <c r="J217" s="1" t="s">
        <v>2</v>
      </c>
      <c r="K217" s="1" t="s">
        <v>6</v>
      </c>
      <c r="L217" s="1" t="s">
        <v>3</v>
      </c>
      <c r="M217" s="1" t="s">
        <v>4</v>
      </c>
    </row>
    <row r="218" spans="7:13">
      <c r="G218" s="2"/>
      <c r="H218" s="2"/>
      <c r="I218" s="2"/>
      <c r="J218" s="2"/>
      <c r="K218" s="2"/>
      <c r="L218" s="2"/>
      <c r="M218" s="2"/>
    </row>
    <row r="219" spans="7:13">
      <c r="G219" s="1">
        <v>1</v>
      </c>
      <c r="H219" s="1">
        <v>30</v>
      </c>
      <c r="I219" s="1">
        <f>H219*1.8</f>
        <v>54</v>
      </c>
      <c r="J219" s="1"/>
      <c r="K219" s="1">
        <f>I219</f>
        <v>54</v>
      </c>
      <c r="L219" s="1">
        <v>30</v>
      </c>
      <c r="M219" s="1">
        <v>24</v>
      </c>
    </row>
    <row r="220" spans="7:13">
      <c r="G220" s="1">
        <v>2</v>
      </c>
      <c r="H220" s="1">
        <v>25</v>
      </c>
      <c r="I220" s="1">
        <f>H220*1.8</f>
        <v>45</v>
      </c>
      <c r="J220" s="1"/>
      <c r="K220" s="1">
        <f>I220*1.8</f>
        <v>81</v>
      </c>
      <c r="L220" s="1">
        <f>H220+L219</f>
        <v>55</v>
      </c>
      <c r="M220" s="1">
        <f>K220-L220</f>
        <v>26</v>
      </c>
    </row>
    <row r="221" spans="7:13">
      <c r="G221" s="1">
        <v>3</v>
      </c>
      <c r="H221" s="1">
        <v>30</v>
      </c>
      <c r="I221" s="1">
        <f t="shared" ref="I221:I227" si="40">H221*1.8</f>
        <v>54</v>
      </c>
      <c r="J221" s="1"/>
      <c r="K221" s="1">
        <f t="shared" ref="K221:K227" si="41">I221*1.8</f>
        <v>97.2</v>
      </c>
      <c r="L221" s="1">
        <f t="shared" ref="L221:L227" si="42">H221+L220</f>
        <v>85</v>
      </c>
      <c r="M221" s="1">
        <f t="shared" ref="M221:M227" si="43">K221-L221</f>
        <v>12.200000000000003</v>
      </c>
    </row>
    <row r="222" spans="7:13">
      <c r="G222" s="1">
        <v>4</v>
      </c>
      <c r="H222" s="1">
        <v>45</v>
      </c>
      <c r="I222" s="1">
        <f t="shared" si="40"/>
        <v>81</v>
      </c>
      <c r="J222" s="1"/>
      <c r="K222" s="1">
        <f t="shared" si="41"/>
        <v>145.80000000000001</v>
      </c>
      <c r="L222" s="1">
        <f t="shared" si="42"/>
        <v>130</v>
      </c>
      <c r="M222" s="1">
        <f t="shared" si="43"/>
        <v>15.800000000000011</v>
      </c>
    </row>
    <row r="223" spans="7:13">
      <c r="G223" s="1">
        <v>5</v>
      </c>
      <c r="H223" s="1">
        <v>65</v>
      </c>
      <c r="I223" s="1">
        <f t="shared" si="40"/>
        <v>117</v>
      </c>
      <c r="J223" s="1"/>
      <c r="K223" s="1">
        <f t="shared" si="41"/>
        <v>210.6</v>
      </c>
      <c r="L223" s="1">
        <f t="shared" si="42"/>
        <v>195</v>
      </c>
      <c r="M223" s="1">
        <f t="shared" si="43"/>
        <v>15.599999999999994</v>
      </c>
    </row>
    <row r="224" spans="7:13">
      <c r="G224" s="1">
        <v>6</v>
      </c>
      <c r="H224" s="1">
        <v>95</v>
      </c>
      <c r="I224" s="1">
        <f t="shared" si="40"/>
        <v>171</v>
      </c>
      <c r="J224" s="1"/>
      <c r="K224" s="1">
        <f t="shared" si="41"/>
        <v>307.8</v>
      </c>
      <c r="L224" s="1">
        <f t="shared" si="42"/>
        <v>290</v>
      </c>
      <c r="M224" s="1">
        <f t="shared" si="43"/>
        <v>17.800000000000011</v>
      </c>
    </row>
    <row r="225" spans="7:13">
      <c r="G225" s="1">
        <v>7</v>
      </c>
      <c r="H225" s="1">
        <v>135</v>
      </c>
      <c r="I225" s="1">
        <f t="shared" si="40"/>
        <v>243</v>
      </c>
      <c r="J225" s="1"/>
      <c r="K225" s="1">
        <f t="shared" si="41"/>
        <v>437.40000000000003</v>
      </c>
      <c r="L225" s="1">
        <f t="shared" si="42"/>
        <v>425</v>
      </c>
      <c r="M225" s="1">
        <f t="shared" si="43"/>
        <v>12.400000000000034</v>
      </c>
    </row>
    <row r="226" spans="7:13">
      <c r="G226" s="1">
        <v>8</v>
      </c>
      <c r="H226" s="1">
        <v>196</v>
      </c>
      <c r="I226" s="1">
        <f t="shared" si="40"/>
        <v>352.8</v>
      </c>
      <c r="J226" s="1"/>
      <c r="K226" s="1">
        <f t="shared" si="41"/>
        <v>635.04000000000008</v>
      </c>
      <c r="L226" s="1">
        <f t="shared" si="42"/>
        <v>621</v>
      </c>
      <c r="M226" s="1">
        <f t="shared" si="43"/>
        <v>14.040000000000077</v>
      </c>
    </row>
    <row r="227" spans="7:13">
      <c r="G227" s="1">
        <v>9</v>
      </c>
      <c r="H227" s="1">
        <v>285</v>
      </c>
      <c r="I227" s="1">
        <f t="shared" si="40"/>
        <v>513</v>
      </c>
      <c r="J227" s="1"/>
      <c r="K227" s="1">
        <f t="shared" si="41"/>
        <v>923.4</v>
      </c>
      <c r="L227" s="1">
        <f t="shared" si="42"/>
        <v>906</v>
      </c>
      <c r="M227" s="1">
        <f t="shared" si="43"/>
        <v>17.399999999999977</v>
      </c>
    </row>
  </sheetData>
  <mergeCells count="13">
    <mergeCell ref="G6:M6"/>
    <mergeCell ref="G26:M26"/>
    <mergeCell ref="G49:M49"/>
    <mergeCell ref="G67:M67"/>
    <mergeCell ref="G84:M84"/>
    <mergeCell ref="G196:M196"/>
    <mergeCell ref="G215:M215"/>
    <mergeCell ref="G100:M100"/>
    <mergeCell ref="G116:M116"/>
    <mergeCell ref="G132:M132"/>
    <mergeCell ref="G148:M148"/>
    <mergeCell ref="G164:M164"/>
    <mergeCell ref="G180:M18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E5:P155"/>
  <sheetViews>
    <sheetView topLeftCell="A99" workbookViewId="0">
      <selection activeCell="L17" sqref="L17"/>
    </sheetView>
  </sheetViews>
  <sheetFormatPr defaultRowHeight="14.25"/>
  <sheetData>
    <row r="5" spans="5:16">
      <c r="E5">
        <v>3506</v>
      </c>
      <c r="G5" s="57" t="s">
        <v>5</v>
      </c>
      <c r="H5" s="57"/>
      <c r="I5" s="57"/>
      <c r="J5" s="57"/>
      <c r="K5" s="57"/>
      <c r="L5" s="57"/>
      <c r="M5" s="57"/>
    </row>
    <row r="6" spans="5:16">
      <c r="P6">
        <v>14</v>
      </c>
    </row>
    <row r="7" spans="5:16">
      <c r="G7" s="1" t="s">
        <v>0</v>
      </c>
      <c r="H7" s="1" t="s">
        <v>1</v>
      </c>
      <c r="I7" s="1" t="s">
        <v>6</v>
      </c>
      <c r="J7" s="1" t="s">
        <v>2</v>
      </c>
      <c r="K7" s="1" t="s">
        <v>6</v>
      </c>
      <c r="L7" s="1" t="s">
        <v>3</v>
      </c>
      <c r="M7" s="1" t="s">
        <v>4</v>
      </c>
      <c r="P7">
        <v>12</v>
      </c>
    </row>
    <row r="8" spans="5:16">
      <c r="G8" s="2"/>
      <c r="H8" s="2"/>
      <c r="I8" s="2"/>
      <c r="J8" s="2"/>
      <c r="K8" s="2"/>
      <c r="L8" s="2"/>
      <c r="M8" s="2"/>
    </row>
    <row r="9" spans="5:16">
      <c r="G9" s="1">
        <v>1</v>
      </c>
      <c r="H9" s="5">
        <v>30</v>
      </c>
      <c r="I9" s="1">
        <f>H9*1.8</f>
        <v>54</v>
      </c>
      <c r="J9" s="1"/>
      <c r="K9" s="1">
        <f>I9</f>
        <v>54</v>
      </c>
      <c r="L9" s="1">
        <v>30</v>
      </c>
      <c r="M9" s="1">
        <v>24</v>
      </c>
    </row>
    <row r="10" spans="5:16">
      <c r="G10" s="1">
        <v>2</v>
      </c>
      <c r="H10" s="1">
        <v>25</v>
      </c>
      <c r="I10" s="1">
        <f>H10*1.8</f>
        <v>45</v>
      </c>
      <c r="J10" s="1"/>
      <c r="K10" s="1">
        <f>I10*1.8</f>
        <v>81</v>
      </c>
      <c r="L10" s="1">
        <f>H10+L9</f>
        <v>55</v>
      </c>
      <c r="M10" s="1">
        <f>K10-L10</f>
        <v>26</v>
      </c>
    </row>
    <row r="11" spans="5:16">
      <c r="G11" s="1">
        <v>3</v>
      </c>
      <c r="H11" s="1">
        <v>30</v>
      </c>
      <c r="I11" s="1">
        <f t="shared" ref="I11:I17" si="0">H11*1.8</f>
        <v>54</v>
      </c>
      <c r="J11" s="1"/>
      <c r="K11" s="1">
        <f t="shared" ref="K11:K17" si="1">I11*1.8</f>
        <v>97.2</v>
      </c>
      <c r="L11" s="1">
        <f t="shared" ref="L11:L17" si="2">H11+L10</f>
        <v>85</v>
      </c>
      <c r="M11" s="1">
        <f t="shared" ref="M11:M17" si="3">K11-L11</f>
        <v>12.200000000000003</v>
      </c>
    </row>
    <row r="12" spans="5:16">
      <c r="G12" s="1">
        <v>4</v>
      </c>
      <c r="H12" s="1">
        <v>45</v>
      </c>
      <c r="I12" s="1">
        <f t="shared" si="0"/>
        <v>81</v>
      </c>
      <c r="J12" s="1"/>
      <c r="K12" s="1">
        <f t="shared" si="1"/>
        <v>145.80000000000001</v>
      </c>
      <c r="L12" s="1">
        <f t="shared" si="2"/>
        <v>130</v>
      </c>
      <c r="M12" s="1">
        <f t="shared" si="3"/>
        <v>15.800000000000011</v>
      </c>
    </row>
    <row r="13" spans="5:16">
      <c r="G13" s="1">
        <v>5</v>
      </c>
      <c r="H13" s="1">
        <v>65</v>
      </c>
      <c r="I13" s="1">
        <f t="shared" si="0"/>
        <v>117</v>
      </c>
      <c r="J13" s="1"/>
      <c r="K13" s="1">
        <f t="shared" si="1"/>
        <v>210.6</v>
      </c>
      <c r="L13" s="1">
        <f t="shared" si="2"/>
        <v>195</v>
      </c>
      <c r="M13" s="1">
        <f t="shared" si="3"/>
        <v>15.599999999999994</v>
      </c>
    </row>
    <row r="14" spans="5:16">
      <c r="G14" s="1">
        <v>6</v>
      </c>
      <c r="H14" s="1">
        <v>95</v>
      </c>
      <c r="I14" s="1">
        <f t="shared" si="0"/>
        <v>171</v>
      </c>
      <c r="J14" s="1"/>
      <c r="K14" s="1">
        <f t="shared" si="1"/>
        <v>307.8</v>
      </c>
      <c r="L14" s="1">
        <f t="shared" si="2"/>
        <v>290</v>
      </c>
      <c r="M14" s="1">
        <f t="shared" si="3"/>
        <v>17.800000000000011</v>
      </c>
    </row>
    <row r="15" spans="5:16">
      <c r="G15" s="1">
        <v>7</v>
      </c>
      <c r="H15" s="1">
        <v>135</v>
      </c>
      <c r="I15" s="1">
        <f t="shared" si="0"/>
        <v>243</v>
      </c>
      <c r="J15" s="1"/>
      <c r="K15" s="1">
        <f t="shared" si="1"/>
        <v>437.40000000000003</v>
      </c>
      <c r="L15" s="1">
        <f t="shared" si="2"/>
        <v>425</v>
      </c>
      <c r="M15" s="1">
        <f t="shared" si="3"/>
        <v>12.400000000000034</v>
      </c>
    </row>
    <row r="16" spans="5:16">
      <c r="G16" s="1">
        <v>8</v>
      </c>
      <c r="H16" s="1">
        <v>196</v>
      </c>
      <c r="I16" s="9">
        <f t="shared" si="0"/>
        <v>352.8</v>
      </c>
      <c r="J16" s="1"/>
      <c r="K16" s="1">
        <f t="shared" si="1"/>
        <v>635.04000000000008</v>
      </c>
      <c r="L16" s="1">
        <f t="shared" si="2"/>
        <v>621</v>
      </c>
      <c r="M16" s="1">
        <f t="shared" si="3"/>
        <v>14.040000000000077</v>
      </c>
    </row>
    <row r="17" spans="5:13">
      <c r="G17" s="1">
        <v>9</v>
      </c>
      <c r="H17" s="1">
        <v>285</v>
      </c>
      <c r="I17" s="1">
        <f t="shared" si="0"/>
        <v>513</v>
      </c>
      <c r="J17" s="1"/>
      <c r="K17" s="1">
        <f t="shared" si="1"/>
        <v>923.4</v>
      </c>
      <c r="L17" s="1">
        <f t="shared" si="2"/>
        <v>906</v>
      </c>
      <c r="M17" s="1">
        <f t="shared" si="3"/>
        <v>17.399999999999977</v>
      </c>
    </row>
    <row r="22" spans="5:13">
      <c r="E22">
        <v>3534</v>
      </c>
      <c r="G22" s="57" t="s">
        <v>5</v>
      </c>
      <c r="H22" s="57"/>
      <c r="I22" s="57"/>
      <c r="J22" s="57"/>
      <c r="K22" s="57"/>
      <c r="L22" s="57"/>
      <c r="M22" s="57"/>
    </row>
    <row r="24" spans="5:13">
      <c r="G24" s="1" t="s">
        <v>0</v>
      </c>
      <c r="H24" s="1" t="s">
        <v>1</v>
      </c>
      <c r="I24" s="1" t="s">
        <v>6</v>
      </c>
      <c r="J24" s="1" t="s">
        <v>2</v>
      </c>
      <c r="K24" s="1" t="s">
        <v>6</v>
      </c>
      <c r="L24" s="1" t="s">
        <v>3</v>
      </c>
      <c r="M24" s="1" t="s">
        <v>4</v>
      </c>
    </row>
    <row r="25" spans="5:13">
      <c r="G25" s="2"/>
      <c r="H25" s="2"/>
      <c r="I25" s="2"/>
      <c r="J25" s="2"/>
      <c r="K25" s="2"/>
      <c r="L25" s="2"/>
      <c r="M25" s="2"/>
    </row>
    <row r="26" spans="5:13">
      <c r="G26" s="1">
        <v>1</v>
      </c>
      <c r="H26" s="5">
        <v>30</v>
      </c>
      <c r="I26" s="1">
        <f>H26*1.8</f>
        <v>54</v>
      </c>
      <c r="J26" s="1"/>
      <c r="K26" s="1">
        <f>I26</f>
        <v>54</v>
      </c>
      <c r="L26" s="1">
        <v>30</v>
      </c>
      <c r="M26" s="1">
        <v>24</v>
      </c>
    </row>
    <row r="27" spans="5:13">
      <c r="G27" s="1">
        <v>2</v>
      </c>
      <c r="H27" s="1">
        <v>25</v>
      </c>
      <c r="I27" s="1">
        <f>H27*1.8</f>
        <v>45</v>
      </c>
      <c r="J27" s="1"/>
      <c r="K27" s="1">
        <f>I27*1.8</f>
        <v>81</v>
      </c>
      <c r="L27" s="1">
        <f>H27+L26</f>
        <v>55</v>
      </c>
      <c r="M27" s="1">
        <f>K27-L27</f>
        <v>26</v>
      </c>
    </row>
    <row r="28" spans="5:13">
      <c r="G28" s="1">
        <v>3</v>
      </c>
      <c r="H28" s="1">
        <v>30</v>
      </c>
      <c r="I28" s="1">
        <f t="shared" ref="I28:I34" si="4">H28*1.8</f>
        <v>54</v>
      </c>
      <c r="J28" s="1"/>
      <c r="K28" s="1">
        <f t="shared" ref="K28:K34" si="5">I28*1.8</f>
        <v>97.2</v>
      </c>
      <c r="L28" s="1">
        <f t="shared" ref="L28:L34" si="6">H28+L27</f>
        <v>85</v>
      </c>
      <c r="M28" s="1">
        <f t="shared" ref="M28:M34" si="7">K28-L28</f>
        <v>12.200000000000003</v>
      </c>
    </row>
    <row r="29" spans="5:13">
      <c r="G29" s="1">
        <v>4</v>
      </c>
      <c r="H29" s="1">
        <v>45</v>
      </c>
      <c r="I29" s="1">
        <f t="shared" si="4"/>
        <v>81</v>
      </c>
      <c r="J29" s="1"/>
      <c r="K29" s="1">
        <f t="shared" si="5"/>
        <v>145.80000000000001</v>
      </c>
      <c r="L29" s="1">
        <f t="shared" si="6"/>
        <v>130</v>
      </c>
      <c r="M29" s="1">
        <f t="shared" si="7"/>
        <v>15.800000000000011</v>
      </c>
    </row>
    <row r="30" spans="5:13">
      <c r="G30" s="1">
        <v>5</v>
      </c>
      <c r="H30" s="1">
        <v>65</v>
      </c>
      <c r="I30" s="1">
        <f t="shared" si="4"/>
        <v>117</v>
      </c>
      <c r="J30" s="1"/>
      <c r="K30" s="1">
        <f t="shared" si="5"/>
        <v>210.6</v>
      </c>
      <c r="L30" s="1">
        <f t="shared" si="6"/>
        <v>195</v>
      </c>
      <c r="M30" s="1">
        <f t="shared" si="7"/>
        <v>15.599999999999994</v>
      </c>
    </row>
    <row r="31" spans="5:13">
      <c r="G31" s="1">
        <v>6</v>
      </c>
      <c r="H31" s="1">
        <v>95</v>
      </c>
      <c r="I31" s="1">
        <f t="shared" si="4"/>
        <v>171</v>
      </c>
      <c r="J31" s="1"/>
      <c r="K31" s="1">
        <f t="shared" si="5"/>
        <v>307.8</v>
      </c>
      <c r="L31" s="1">
        <f t="shared" si="6"/>
        <v>290</v>
      </c>
      <c r="M31" s="1">
        <f t="shared" si="7"/>
        <v>17.800000000000011</v>
      </c>
    </row>
    <row r="32" spans="5:13">
      <c r="G32" s="1">
        <v>7</v>
      </c>
      <c r="H32" s="1">
        <v>135</v>
      </c>
      <c r="I32" s="1">
        <f t="shared" si="4"/>
        <v>243</v>
      </c>
      <c r="J32" s="1"/>
      <c r="K32" s="1">
        <f t="shared" si="5"/>
        <v>437.40000000000003</v>
      </c>
      <c r="L32" s="1">
        <f t="shared" si="6"/>
        <v>425</v>
      </c>
      <c r="M32" s="1">
        <f t="shared" si="7"/>
        <v>12.400000000000034</v>
      </c>
    </row>
    <row r="33" spans="5:13">
      <c r="G33" s="1">
        <v>8</v>
      </c>
      <c r="H33" s="1">
        <v>196</v>
      </c>
      <c r="I33" s="1">
        <f t="shared" si="4"/>
        <v>352.8</v>
      </c>
      <c r="J33" s="1"/>
      <c r="K33" s="1">
        <f t="shared" si="5"/>
        <v>635.04000000000008</v>
      </c>
      <c r="L33" s="1">
        <f t="shared" si="6"/>
        <v>621</v>
      </c>
      <c r="M33" s="1">
        <f t="shared" si="7"/>
        <v>14.040000000000077</v>
      </c>
    </row>
    <row r="34" spans="5:13">
      <c r="G34" s="1">
        <v>9</v>
      </c>
      <c r="H34" s="1">
        <v>285</v>
      </c>
      <c r="I34" s="1">
        <f t="shared" si="4"/>
        <v>513</v>
      </c>
      <c r="J34" s="1"/>
      <c r="K34" s="1">
        <f t="shared" si="5"/>
        <v>923.4</v>
      </c>
      <c r="L34" s="1">
        <f t="shared" si="6"/>
        <v>906</v>
      </c>
      <c r="M34" s="1">
        <f t="shared" si="7"/>
        <v>17.399999999999977</v>
      </c>
    </row>
    <row r="38" spans="5:13">
      <c r="E38">
        <v>3562</v>
      </c>
      <c r="G38" s="57" t="s">
        <v>5</v>
      </c>
      <c r="H38" s="57"/>
      <c r="I38" s="57"/>
      <c r="J38" s="57"/>
      <c r="K38" s="57"/>
      <c r="L38" s="57"/>
      <c r="M38" s="57"/>
    </row>
    <row r="40" spans="5:13">
      <c r="G40" s="1" t="s">
        <v>0</v>
      </c>
      <c r="H40" s="1" t="s">
        <v>1</v>
      </c>
      <c r="I40" s="1" t="s">
        <v>6</v>
      </c>
      <c r="J40" s="1" t="s">
        <v>2</v>
      </c>
      <c r="K40" s="1" t="s">
        <v>6</v>
      </c>
      <c r="L40" s="1" t="s">
        <v>3</v>
      </c>
      <c r="M40" s="1" t="s">
        <v>4</v>
      </c>
    </row>
    <row r="41" spans="5:13">
      <c r="G41" s="2"/>
      <c r="H41" s="2"/>
      <c r="I41" s="2"/>
      <c r="J41" s="2"/>
      <c r="K41" s="2"/>
      <c r="L41" s="2"/>
      <c r="M41" s="2"/>
    </row>
    <row r="42" spans="5:13">
      <c r="G42" s="1">
        <v>1</v>
      </c>
      <c r="H42" s="5">
        <v>30</v>
      </c>
      <c r="I42" s="1">
        <f>H42*1.8</f>
        <v>54</v>
      </c>
      <c r="J42" s="1"/>
      <c r="K42" s="1">
        <f>I42</f>
        <v>54</v>
      </c>
      <c r="L42" s="1">
        <v>30</v>
      </c>
      <c r="M42" s="1">
        <v>24</v>
      </c>
    </row>
    <row r="43" spans="5:13">
      <c r="G43" s="1">
        <v>2</v>
      </c>
      <c r="H43" s="1">
        <v>25</v>
      </c>
      <c r="I43" s="1">
        <f>H43*1.8</f>
        <v>45</v>
      </c>
      <c r="J43" s="1"/>
      <c r="K43" s="1">
        <f>I43*1.8</f>
        <v>81</v>
      </c>
      <c r="L43" s="1">
        <f>H43+L42</f>
        <v>55</v>
      </c>
      <c r="M43" s="1">
        <f>K43-L43</f>
        <v>26</v>
      </c>
    </row>
    <row r="44" spans="5:13">
      <c r="G44" s="1">
        <v>3</v>
      </c>
      <c r="H44" s="1">
        <v>30</v>
      </c>
      <c r="I44" s="1">
        <f t="shared" ref="I44:I50" si="8">H44*1.8</f>
        <v>54</v>
      </c>
      <c r="J44" s="1"/>
      <c r="K44" s="1">
        <f t="shared" ref="K44:K50" si="9">I44*1.8</f>
        <v>97.2</v>
      </c>
      <c r="L44" s="1">
        <f t="shared" ref="L44:L50" si="10">H44+L43</f>
        <v>85</v>
      </c>
      <c r="M44" s="1">
        <f t="shared" ref="M44:M50" si="11">K44-L44</f>
        <v>12.200000000000003</v>
      </c>
    </row>
    <row r="45" spans="5:13">
      <c r="G45" s="1">
        <v>4</v>
      </c>
      <c r="H45" s="1">
        <v>45</v>
      </c>
      <c r="I45" s="1">
        <f t="shared" si="8"/>
        <v>81</v>
      </c>
      <c r="J45" s="1"/>
      <c r="K45" s="1">
        <f t="shared" si="9"/>
        <v>145.80000000000001</v>
      </c>
      <c r="L45" s="1">
        <f t="shared" si="10"/>
        <v>130</v>
      </c>
      <c r="M45" s="1">
        <f t="shared" si="11"/>
        <v>15.800000000000011</v>
      </c>
    </row>
    <row r="46" spans="5:13">
      <c r="G46" s="1">
        <v>5</v>
      </c>
      <c r="H46" s="1">
        <v>65</v>
      </c>
      <c r="I46" s="1">
        <f t="shared" si="8"/>
        <v>117</v>
      </c>
      <c r="J46" s="1"/>
      <c r="K46" s="1">
        <f t="shared" si="9"/>
        <v>210.6</v>
      </c>
      <c r="L46" s="1">
        <f t="shared" si="10"/>
        <v>195</v>
      </c>
      <c r="M46" s="1">
        <f t="shared" si="11"/>
        <v>15.599999999999994</v>
      </c>
    </row>
    <row r="47" spans="5:13">
      <c r="G47" s="1">
        <v>6</v>
      </c>
      <c r="H47" s="1">
        <v>95</v>
      </c>
      <c r="I47" s="1">
        <f t="shared" si="8"/>
        <v>171</v>
      </c>
      <c r="J47" s="1"/>
      <c r="K47" s="1">
        <f t="shared" si="9"/>
        <v>307.8</v>
      </c>
      <c r="L47" s="1">
        <f t="shared" si="10"/>
        <v>290</v>
      </c>
      <c r="M47" s="1">
        <f t="shared" si="11"/>
        <v>17.800000000000011</v>
      </c>
    </row>
    <row r="48" spans="5:13">
      <c r="G48" s="1">
        <v>7</v>
      </c>
      <c r="H48" s="1">
        <v>135</v>
      </c>
      <c r="I48" s="1">
        <f t="shared" si="8"/>
        <v>243</v>
      </c>
      <c r="J48" s="1"/>
      <c r="K48" s="1">
        <f t="shared" si="9"/>
        <v>437.40000000000003</v>
      </c>
      <c r="L48" s="1">
        <f t="shared" si="10"/>
        <v>425</v>
      </c>
      <c r="M48" s="1">
        <f t="shared" si="11"/>
        <v>12.400000000000034</v>
      </c>
    </row>
    <row r="49" spans="5:13">
      <c r="G49" s="1">
        <v>8</v>
      </c>
      <c r="H49" s="1">
        <v>196</v>
      </c>
      <c r="I49" s="1">
        <f t="shared" si="8"/>
        <v>352.8</v>
      </c>
      <c r="J49" s="1"/>
      <c r="K49" s="1">
        <f t="shared" si="9"/>
        <v>635.04000000000008</v>
      </c>
      <c r="L49" s="1">
        <f t="shared" si="10"/>
        <v>621</v>
      </c>
      <c r="M49" s="1">
        <f t="shared" si="11"/>
        <v>14.040000000000077</v>
      </c>
    </row>
    <row r="50" spans="5:13">
      <c r="G50" s="1">
        <v>9</v>
      </c>
      <c r="H50" s="1">
        <v>285</v>
      </c>
      <c r="I50" s="1">
        <f t="shared" si="8"/>
        <v>513</v>
      </c>
      <c r="J50" s="1"/>
      <c r="K50" s="1">
        <f t="shared" si="9"/>
        <v>923.4</v>
      </c>
      <c r="L50" s="1">
        <f t="shared" si="10"/>
        <v>906</v>
      </c>
      <c r="M50" s="1">
        <f t="shared" si="11"/>
        <v>17.399999999999977</v>
      </c>
    </row>
    <row r="53" spans="5:13">
      <c r="E53">
        <v>3590</v>
      </c>
      <c r="G53" s="57" t="s">
        <v>5</v>
      </c>
      <c r="H53" s="57"/>
      <c r="I53" s="57"/>
      <c r="J53" s="57"/>
      <c r="K53" s="57"/>
      <c r="L53" s="57"/>
      <c r="M53" s="57"/>
    </row>
    <row r="55" spans="5:13">
      <c r="G55" s="1" t="s">
        <v>0</v>
      </c>
      <c r="H55" s="1" t="s">
        <v>1</v>
      </c>
      <c r="I55" s="1" t="s">
        <v>6</v>
      </c>
      <c r="J55" s="1" t="s">
        <v>2</v>
      </c>
      <c r="K55" s="1" t="s">
        <v>6</v>
      </c>
      <c r="L55" s="1" t="s">
        <v>3</v>
      </c>
      <c r="M55" s="1" t="s">
        <v>4</v>
      </c>
    </row>
    <row r="56" spans="5:13">
      <c r="G56" s="2"/>
      <c r="H56" s="2"/>
      <c r="I56" s="2"/>
      <c r="J56" s="2"/>
      <c r="K56" s="2"/>
      <c r="L56" s="2"/>
      <c r="M56" s="2"/>
    </row>
    <row r="57" spans="5:13">
      <c r="G57" s="1">
        <v>1</v>
      </c>
      <c r="H57" s="5">
        <v>30</v>
      </c>
      <c r="I57" s="1">
        <f>H57*1.8</f>
        <v>54</v>
      </c>
      <c r="J57" s="1"/>
      <c r="K57" s="1">
        <f>I57</f>
        <v>54</v>
      </c>
      <c r="L57" s="1">
        <v>30</v>
      </c>
      <c r="M57" s="1">
        <v>24</v>
      </c>
    </row>
    <row r="58" spans="5:13">
      <c r="G58" s="1">
        <v>2</v>
      </c>
      <c r="H58" s="1">
        <v>25</v>
      </c>
      <c r="I58" s="1">
        <f>H58*1.8</f>
        <v>45</v>
      </c>
      <c r="J58" s="1"/>
      <c r="K58" s="1">
        <f>I58*1.8</f>
        <v>81</v>
      </c>
      <c r="L58" s="1">
        <f>H58+L57</f>
        <v>55</v>
      </c>
      <c r="M58" s="1">
        <f>K58-L58</f>
        <v>26</v>
      </c>
    </row>
    <row r="59" spans="5:13">
      <c r="G59" s="1">
        <v>3</v>
      </c>
      <c r="H59" s="1">
        <v>30</v>
      </c>
      <c r="I59" s="1">
        <f t="shared" ref="I59:I65" si="12">H59*1.8</f>
        <v>54</v>
      </c>
      <c r="J59" s="1"/>
      <c r="K59" s="1">
        <f t="shared" ref="K59:K65" si="13">I59*1.8</f>
        <v>97.2</v>
      </c>
      <c r="L59" s="1">
        <f t="shared" ref="L59:L65" si="14">H59+L58</f>
        <v>85</v>
      </c>
      <c r="M59" s="1">
        <f t="shared" ref="M59:M65" si="15">K59-L59</f>
        <v>12.200000000000003</v>
      </c>
    </row>
    <row r="60" spans="5:13">
      <c r="G60" s="1">
        <v>4</v>
      </c>
      <c r="H60" s="1">
        <v>45</v>
      </c>
      <c r="I60" s="1">
        <f t="shared" si="12"/>
        <v>81</v>
      </c>
      <c r="J60" s="1"/>
      <c r="K60" s="1">
        <f t="shared" si="13"/>
        <v>145.80000000000001</v>
      </c>
      <c r="L60" s="1">
        <f t="shared" si="14"/>
        <v>130</v>
      </c>
      <c r="M60" s="1">
        <f t="shared" si="15"/>
        <v>15.800000000000011</v>
      </c>
    </row>
    <row r="61" spans="5:13">
      <c r="G61" s="1">
        <v>5</v>
      </c>
      <c r="H61" s="1">
        <v>65</v>
      </c>
      <c r="I61" s="1">
        <f t="shared" si="12"/>
        <v>117</v>
      </c>
      <c r="J61" s="1"/>
      <c r="K61" s="1">
        <f t="shared" si="13"/>
        <v>210.6</v>
      </c>
      <c r="L61" s="1">
        <f t="shared" si="14"/>
        <v>195</v>
      </c>
      <c r="M61" s="1">
        <f t="shared" si="15"/>
        <v>15.599999999999994</v>
      </c>
    </row>
    <row r="62" spans="5:13">
      <c r="G62" s="1">
        <v>6</v>
      </c>
      <c r="H62" s="1">
        <v>95</v>
      </c>
      <c r="I62" s="1">
        <f t="shared" si="12"/>
        <v>171</v>
      </c>
      <c r="J62" s="1"/>
      <c r="K62" s="1">
        <f t="shared" si="13"/>
        <v>307.8</v>
      </c>
      <c r="L62" s="1">
        <f t="shared" si="14"/>
        <v>290</v>
      </c>
      <c r="M62" s="1">
        <f t="shared" si="15"/>
        <v>17.800000000000011</v>
      </c>
    </row>
    <row r="63" spans="5:13">
      <c r="G63" s="1">
        <v>7</v>
      </c>
      <c r="H63" s="1">
        <v>135</v>
      </c>
      <c r="I63" s="1">
        <f t="shared" si="12"/>
        <v>243</v>
      </c>
      <c r="J63" s="1"/>
      <c r="K63" s="1">
        <f t="shared" si="13"/>
        <v>437.40000000000003</v>
      </c>
      <c r="L63" s="1">
        <f t="shared" si="14"/>
        <v>425</v>
      </c>
      <c r="M63" s="1">
        <f t="shared" si="15"/>
        <v>12.400000000000034</v>
      </c>
    </row>
    <row r="64" spans="5:13">
      <c r="G64" s="1">
        <v>8</v>
      </c>
      <c r="H64" s="1">
        <v>196</v>
      </c>
      <c r="I64" s="1">
        <f t="shared" si="12"/>
        <v>352.8</v>
      </c>
      <c r="J64" s="1"/>
      <c r="K64" s="1">
        <f t="shared" si="13"/>
        <v>635.04000000000008</v>
      </c>
      <c r="L64" s="1">
        <f t="shared" si="14"/>
        <v>621</v>
      </c>
      <c r="M64" s="1">
        <f t="shared" si="15"/>
        <v>14.040000000000077</v>
      </c>
    </row>
    <row r="65" spans="5:13">
      <c r="G65" s="1">
        <v>9</v>
      </c>
      <c r="H65" s="1">
        <v>285</v>
      </c>
      <c r="I65" s="1">
        <f t="shared" si="12"/>
        <v>513</v>
      </c>
      <c r="J65" s="1"/>
      <c r="K65" s="1">
        <f t="shared" si="13"/>
        <v>923.4</v>
      </c>
      <c r="L65" s="1">
        <f t="shared" si="14"/>
        <v>906</v>
      </c>
      <c r="M65" s="1">
        <f t="shared" si="15"/>
        <v>17.399999999999977</v>
      </c>
    </row>
    <row r="68" spans="5:13">
      <c r="E68">
        <v>3618</v>
      </c>
      <c r="G68" s="57" t="s">
        <v>5</v>
      </c>
      <c r="H68" s="57"/>
      <c r="I68" s="57"/>
      <c r="J68" s="57"/>
      <c r="K68" s="57"/>
      <c r="L68" s="57"/>
      <c r="M68" s="57"/>
    </row>
    <row r="70" spans="5:13">
      <c r="G70" s="1" t="s">
        <v>0</v>
      </c>
      <c r="H70" s="1" t="s">
        <v>1</v>
      </c>
      <c r="I70" s="1" t="s">
        <v>6</v>
      </c>
      <c r="J70" s="1" t="s">
        <v>2</v>
      </c>
      <c r="K70" s="1" t="s">
        <v>6</v>
      </c>
      <c r="L70" s="1" t="s">
        <v>3</v>
      </c>
      <c r="M70" s="1" t="s">
        <v>4</v>
      </c>
    </row>
    <row r="71" spans="5:13">
      <c r="G71" s="2"/>
      <c r="H71" s="2"/>
      <c r="I71" s="2"/>
      <c r="J71" s="2"/>
      <c r="K71" s="2"/>
      <c r="L71" s="2"/>
      <c r="M71" s="2"/>
    </row>
    <row r="72" spans="5:13">
      <c r="G72" s="1">
        <v>1</v>
      </c>
      <c r="H72" s="7">
        <v>30</v>
      </c>
      <c r="I72" s="1">
        <f>H72*1.8</f>
        <v>54</v>
      </c>
      <c r="J72" s="1"/>
      <c r="K72" s="1">
        <f>I72</f>
        <v>54</v>
      </c>
      <c r="L72" s="1">
        <v>30</v>
      </c>
      <c r="M72" s="1">
        <v>24</v>
      </c>
    </row>
    <row r="73" spans="5:13">
      <c r="G73" s="1">
        <v>2</v>
      </c>
      <c r="H73" s="5">
        <v>25</v>
      </c>
      <c r="I73" s="7">
        <f>H73*1.8</f>
        <v>45</v>
      </c>
      <c r="J73" s="1"/>
      <c r="K73" s="1">
        <f>I73*1.8</f>
        <v>81</v>
      </c>
      <c r="L73" s="1">
        <f>H73+L72</f>
        <v>55</v>
      </c>
      <c r="M73" s="1">
        <f>K73-L73</f>
        <v>26</v>
      </c>
    </row>
    <row r="74" spans="5:13">
      <c r="G74" s="1">
        <v>3</v>
      </c>
      <c r="H74" s="7">
        <v>30</v>
      </c>
      <c r="I74" s="1">
        <f t="shared" ref="I74:I80" si="16">H74*1.8</f>
        <v>54</v>
      </c>
      <c r="J74" s="1"/>
      <c r="K74" s="1">
        <f t="shared" ref="K74:K80" si="17">I74*1.8</f>
        <v>97.2</v>
      </c>
      <c r="L74" s="1">
        <f t="shared" ref="L74:L80" si="18">H74+L73</f>
        <v>85</v>
      </c>
      <c r="M74" s="1">
        <f t="shared" ref="M74:M80" si="19">K74-L74</f>
        <v>12.200000000000003</v>
      </c>
    </row>
    <row r="75" spans="5:13">
      <c r="G75" s="1">
        <v>4</v>
      </c>
      <c r="H75" s="7">
        <v>45</v>
      </c>
      <c r="I75" s="1">
        <f t="shared" si="16"/>
        <v>81</v>
      </c>
      <c r="J75" s="1"/>
      <c r="K75" s="1">
        <f t="shared" si="17"/>
        <v>145.80000000000001</v>
      </c>
      <c r="L75" s="1">
        <f t="shared" si="18"/>
        <v>130</v>
      </c>
      <c r="M75" s="1">
        <f t="shared" si="19"/>
        <v>15.800000000000011</v>
      </c>
    </row>
    <row r="76" spans="5:13">
      <c r="G76" s="1">
        <v>5</v>
      </c>
      <c r="H76" s="5">
        <v>65</v>
      </c>
      <c r="I76" s="5">
        <f t="shared" si="16"/>
        <v>117</v>
      </c>
      <c r="J76" s="1"/>
      <c r="K76" s="1">
        <f t="shared" si="17"/>
        <v>210.6</v>
      </c>
      <c r="L76" s="1">
        <f t="shared" si="18"/>
        <v>195</v>
      </c>
      <c r="M76" s="1">
        <f t="shared" si="19"/>
        <v>15.599999999999994</v>
      </c>
    </row>
    <row r="77" spans="5:13">
      <c r="G77" s="1">
        <v>6</v>
      </c>
      <c r="H77" s="1">
        <v>95</v>
      </c>
      <c r="I77" s="1">
        <f t="shared" si="16"/>
        <v>171</v>
      </c>
      <c r="J77" s="1"/>
      <c r="K77" s="1">
        <f t="shared" si="17"/>
        <v>307.8</v>
      </c>
      <c r="L77" s="1">
        <f t="shared" si="18"/>
        <v>290</v>
      </c>
      <c r="M77" s="1">
        <f t="shared" si="19"/>
        <v>17.800000000000011</v>
      </c>
    </row>
    <row r="78" spans="5:13">
      <c r="G78" s="1">
        <v>7</v>
      </c>
      <c r="H78" s="1">
        <v>135</v>
      </c>
      <c r="I78" s="1">
        <f t="shared" si="16"/>
        <v>243</v>
      </c>
      <c r="J78" s="1"/>
      <c r="K78" s="1">
        <f t="shared" si="17"/>
        <v>437.40000000000003</v>
      </c>
      <c r="L78" s="1">
        <f t="shared" si="18"/>
        <v>425</v>
      </c>
      <c r="M78" s="1">
        <f t="shared" si="19"/>
        <v>12.400000000000034</v>
      </c>
    </row>
    <row r="79" spans="5:13">
      <c r="G79" s="1">
        <v>8</v>
      </c>
      <c r="H79" s="1">
        <v>196</v>
      </c>
      <c r="I79" s="1">
        <f t="shared" si="16"/>
        <v>352.8</v>
      </c>
      <c r="J79" s="1"/>
      <c r="K79" s="1">
        <f t="shared" si="17"/>
        <v>635.04000000000008</v>
      </c>
      <c r="L79" s="1">
        <f t="shared" si="18"/>
        <v>621</v>
      </c>
      <c r="M79" s="1">
        <f t="shared" si="19"/>
        <v>14.040000000000077</v>
      </c>
    </row>
    <row r="80" spans="5:13">
      <c r="G80" s="1">
        <v>9</v>
      </c>
      <c r="H80" s="1">
        <v>285</v>
      </c>
      <c r="I80" s="1">
        <f t="shared" si="16"/>
        <v>513</v>
      </c>
      <c r="J80" s="1"/>
      <c r="K80" s="1">
        <f t="shared" si="17"/>
        <v>923.4</v>
      </c>
      <c r="L80" s="1">
        <f t="shared" si="18"/>
        <v>906</v>
      </c>
      <c r="M80" s="1">
        <f t="shared" si="19"/>
        <v>17.399999999999977</v>
      </c>
    </row>
    <row r="83" spans="5:13">
      <c r="E83">
        <v>3662</v>
      </c>
      <c r="G83" s="57" t="s">
        <v>5</v>
      </c>
      <c r="H83" s="57"/>
      <c r="I83" s="57"/>
      <c r="J83" s="57"/>
      <c r="K83" s="57"/>
      <c r="L83" s="57"/>
      <c r="M83" s="57"/>
    </row>
    <row r="85" spans="5:13">
      <c r="G85" s="1" t="s">
        <v>0</v>
      </c>
      <c r="H85" s="1" t="s">
        <v>1</v>
      </c>
      <c r="I85" s="1" t="s">
        <v>6</v>
      </c>
      <c r="J85" s="1" t="s">
        <v>2</v>
      </c>
      <c r="K85" s="1" t="s">
        <v>6</v>
      </c>
      <c r="L85" s="1" t="s">
        <v>3</v>
      </c>
      <c r="M85" s="1" t="s">
        <v>4</v>
      </c>
    </row>
    <row r="86" spans="5:13">
      <c r="G86" s="2"/>
      <c r="H86" s="2"/>
      <c r="I86" s="2"/>
      <c r="J86" s="2"/>
      <c r="K86" s="2"/>
      <c r="L86" s="2"/>
      <c r="M86" s="2"/>
    </row>
    <row r="87" spans="5:13">
      <c r="G87" s="1">
        <v>1</v>
      </c>
      <c r="H87" s="5">
        <v>30</v>
      </c>
      <c r="I87" s="1">
        <f>H87*1.8</f>
        <v>54</v>
      </c>
      <c r="J87" s="1"/>
      <c r="K87" s="1">
        <f>I87</f>
        <v>54</v>
      </c>
      <c r="L87" s="1">
        <v>30</v>
      </c>
      <c r="M87" s="1">
        <v>24</v>
      </c>
    </row>
    <row r="88" spans="5:13">
      <c r="G88" s="1">
        <v>2</v>
      </c>
      <c r="H88" s="1">
        <v>25</v>
      </c>
      <c r="I88" s="1">
        <f>H88*1.8</f>
        <v>45</v>
      </c>
      <c r="J88" s="1"/>
      <c r="K88" s="1">
        <f>I88*1.8</f>
        <v>81</v>
      </c>
      <c r="L88" s="1">
        <f>H88+L87</f>
        <v>55</v>
      </c>
      <c r="M88" s="1">
        <f>K88-L88</f>
        <v>26</v>
      </c>
    </row>
    <row r="89" spans="5:13">
      <c r="G89" s="1">
        <v>3</v>
      </c>
      <c r="H89" s="1">
        <v>30</v>
      </c>
      <c r="I89" s="1">
        <f t="shared" ref="I89:I95" si="20">H89*1.8</f>
        <v>54</v>
      </c>
      <c r="J89" s="1"/>
      <c r="K89" s="1">
        <f t="shared" ref="K89:K95" si="21">I89*1.8</f>
        <v>97.2</v>
      </c>
      <c r="L89" s="1">
        <f t="shared" ref="L89:L95" si="22">H89+L88</f>
        <v>85</v>
      </c>
      <c r="M89" s="1">
        <f t="shared" ref="M89:M95" si="23">K89-L89</f>
        <v>12.200000000000003</v>
      </c>
    </row>
    <row r="90" spans="5:13">
      <c r="G90" s="1">
        <v>4</v>
      </c>
      <c r="H90" s="1">
        <v>45</v>
      </c>
      <c r="I90" s="1">
        <f t="shared" si="20"/>
        <v>81</v>
      </c>
      <c r="J90" s="1"/>
      <c r="K90" s="1">
        <f t="shared" si="21"/>
        <v>145.80000000000001</v>
      </c>
      <c r="L90" s="1">
        <f t="shared" si="22"/>
        <v>130</v>
      </c>
      <c r="M90" s="1">
        <f t="shared" si="23"/>
        <v>15.800000000000011</v>
      </c>
    </row>
    <row r="91" spans="5:13">
      <c r="G91" s="1">
        <v>5</v>
      </c>
      <c r="H91" s="1">
        <v>65</v>
      </c>
      <c r="I91" s="1">
        <f t="shared" si="20"/>
        <v>117</v>
      </c>
      <c r="J91" s="1"/>
      <c r="K91" s="1">
        <f t="shared" si="21"/>
        <v>210.6</v>
      </c>
      <c r="L91" s="1">
        <f t="shared" si="22"/>
        <v>195</v>
      </c>
      <c r="M91" s="1">
        <f t="shared" si="23"/>
        <v>15.599999999999994</v>
      </c>
    </row>
    <row r="92" spans="5:13">
      <c r="G92" s="1">
        <v>6</v>
      </c>
      <c r="H92" s="1">
        <v>95</v>
      </c>
      <c r="I92" s="1">
        <f t="shared" si="20"/>
        <v>171</v>
      </c>
      <c r="J92" s="1"/>
      <c r="K92" s="1">
        <f t="shared" si="21"/>
        <v>307.8</v>
      </c>
      <c r="L92" s="1">
        <f t="shared" si="22"/>
        <v>290</v>
      </c>
      <c r="M92" s="1">
        <f t="shared" si="23"/>
        <v>17.800000000000011</v>
      </c>
    </row>
    <row r="93" spans="5:13">
      <c r="G93" s="1">
        <v>7</v>
      </c>
      <c r="H93" s="1">
        <v>135</v>
      </c>
      <c r="I93" s="1">
        <f t="shared" si="20"/>
        <v>243</v>
      </c>
      <c r="J93" s="1"/>
      <c r="K93" s="1">
        <f t="shared" si="21"/>
        <v>437.40000000000003</v>
      </c>
      <c r="L93" s="1">
        <f t="shared" si="22"/>
        <v>425</v>
      </c>
      <c r="M93" s="1">
        <f t="shared" si="23"/>
        <v>12.400000000000034</v>
      </c>
    </row>
    <row r="94" spans="5:13">
      <c r="G94" s="1">
        <v>8</v>
      </c>
      <c r="H94" s="1">
        <v>196</v>
      </c>
      <c r="I94" s="1">
        <f t="shared" si="20"/>
        <v>352.8</v>
      </c>
      <c r="J94" s="1"/>
      <c r="K94" s="1">
        <f t="shared" si="21"/>
        <v>635.04000000000008</v>
      </c>
      <c r="L94" s="1">
        <f t="shared" si="22"/>
        <v>621</v>
      </c>
      <c r="M94" s="1">
        <f t="shared" si="23"/>
        <v>14.040000000000077</v>
      </c>
    </row>
    <row r="95" spans="5:13">
      <c r="G95" s="1">
        <v>9</v>
      </c>
      <c r="H95" s="1">
        <v>285</v>
      </c>
      <c r="I95" s="1">
        <f t="shared" si="20"/>
        <v>513</v>
      </c>
      <c r="J95" s="1"/>
      <c r="K95" s="1">
        <f t="shared" si="21"/>
        <v>923.4</v>
      </c>
      <c r="L95" s="1">
        <f t="shared" si="22"/>
        <v>906</v>
      </c>
      <c r="M95" s="1">
        <f t="shared" si="23"/>
        <v>17.399999999999977</v>
      </c>
    </row>
    <row r="98" spans="5:13">
      <c r="E98">
        <v>3692</v>
      </c>
      <c r="G98" s="57" t="s">
        <v>5</v>
      </c>
      <c r="H98" s="57"/>
      <c r="I98" s="57"/>
      <c r="J98" s="57"/>
      <c r="K98" s="57"/>
      <c r="L98" s="57"/>
      <c r="M98" s="57"/>
    </row>
    <row r="100" spans="5:13">
      <c r="G100" s="1" t="s">
        <v>0</v>
      </c>
      <c r="H100" s="1" t="s">
        <v>1</v>
      </c>
      <c r="I100" s="1" t="s">
        <v>6</v>
      </c>
      <c r="J100" s="1" t="s">
        <v>2</v>
      </c>
      <c r="K100" s="1" t="s">
        <v>6</v>
      </c>
      <c r="L100" s="1" t="s">
        <v>3</v>
      </c>
      <c r="M100" s="1" t="s">
        <v>4</v>
      </c>
    </row>
    <row r="101" spans="5:13">
      <c r="G101" s="2"/>
      <c r="H101" s="2"/>
      <c r="I101" s="2"/>
      <c r="J101" s="2"/>
      <c r="K101" s="2"/>
      <c r="L101" s="2"/>
      <c r="M101" s="2"/>
    </row>
    <row r="102" spans="5:13">
      <c r="G102" s="1">
        <v>1</v>
      </c>
      <c r="H102" s="7">
        <v>30</v>
      </c>
      <c r="I102" s="1">
        <f>H102*1.8</f>
        <v>54</v>
      </c>
      <c r="J102" s="1"/>
      <c r="K102" s="1">
        <f>I102</f>
        <v>54</v>
      </c>
      <c r="L102" s="1">
        <v>30</v>
      </c>
      <c r="M102" s="1">
        <v>24</v>
      </c>
    </row>
    <row r="103" spans="5:13">
      <c r="G103" s="1">
        <v>2</v>
      </c>
      <c r="H103" s="5">
        <v>25</v>
      </c>
      <c r="I103" s="5">
        <f>H103*1.8</f>
        <v>45</v>
      </c>
      <c r="J103" s="1"/>
      <c r="K103" s="1">
        <f>I103*1.8</f>
        <v>81</v>
      </c>
      <c r="L103" s="1">
        <f>H103+L102</f>
        <v>55</v>
      </c>
      <c r="M103" s="1">
        <f>K103-L103</f>
        <v>26</v>
      </c>
    </row>
    <row r="104" spans="5:13">
      <c r="G104" s="1">
        <v>3</v>
      </c>
      <c r="H104" s="1">
        <v>30</v>
      </c>
      <c r="I104" s="1">
        <f t="shared" ref="I104:I110" si="24">H104*1.8</f>
        <v>54</v>
      </c>
      <c r="J104" s="1"/>
      <c r="K104" s="1">
        <f t="shared" ref="K104:K110" si="25">I104*1.8</f>
        <v>97.2</v>
      </c>
      <c r="L104" s="1">
        <f t="shared" ref="L104:L110" si="26">H104+L103</f>
        <v>85</v>
      </c>
      <c r="M104" s="1">
        <f t="shared" ref="M104:M110" si="27">K104-L104</f>
        <v>12.200000000000003</v>
      </c>
    </row>
    <row r="105" spans="5:13">
      <c r="G105" s="1">
        <v>4</v>
      </c>
      <c r="H105" s="1">
        <v>45</v>
      </c>
      <c r="I105" s="1">
        <f t="shared" si="24"/>
        <v>81</v>
      </c>
      <c r="J105" s="1"/>
      <c r="K105" s="1">
        <f t="shared" si="25"/>
        <v>145.80000000000001</v>
      </c>
      <c r="L105" s="1">
        <f t="shared" si="26"/>
        <v>130</v>
      </c>
      <c r="M105" s="1">
        <f t="shared" si="27"/>
        <v>15.800000000000011</v>
      </c>
    </row>
    <row r="106" spans="5:13">
      <c r="G106" s="1">
        <v>5</v>
      </c>
      <c r="H106" s="1">
        <v>65</v>
      </c>
      <c r="I106" s="1">
        <f t="shared" si="24"/>
        <v>117</v>
      </c>
      <c r="J106" s="1"/>
      <c r="K106" s="1">
        <f t="shared" si="25"/>
        <v>210.6</v>
      </c>
      <c r="L106" s="1">
        <f t="shared" si="26"/>
        <v>195</v>
      </c>
      <c r="M106" s="1">
        <f t="shared" si="27"/>
        <v>15.599999999999994</v>
      </c>
    </row>
    <row r="107" spans="5:13">
      <c r="G107" s="1">
        <v>6</v>
      </c>
      <c r="H107" s="1">
        <v>95</v>
      </c>
      <c r="I107" s="1">
        <f t="shared" si="24"/>
        <v>171</v>
      </c>
      <c r="J107" s="1"/>
      <c r="K107" s="1">
        <f t="shared" si="25"/>
        <v>307.8</v>
      </c>
      <c r="L107" s="1">
        <f t="shared" si="26"/>
        <v>290</v>
      </c>
      <c r="M107" s="1">
        <f t="shared" si="27"/>
        <v>17.800000000000011</v>
      </c>
    </row>
    <row r="108" spans="5:13">
      <c r="G108" s="1">
        <v>7</v>
      </c>
      <c r="H108" s="1">
        <v>135</v>
      </c>
      <c r="I108" s="1">
        <f t="shared" si="24"/>
        <v>243</v>
      </c>
      <c r="J108" s="1"/>
      <c r="K108" s="1">
        <f t="shared" si="25"/>
        <v>437.40000000000003</v>
      </c>
      <c r="L108" s="1">
        <f t="shared" si="26"/>
        <v>425</v>
      </c>
      <c r="M108" s="1">
        <f t="shared" si="27"/>
        <v>12.400000000000034</v>
      </c>
    </row>
    <row r="109" spans="5:13">
      <c r="G109" s="1">
        <v>8</v>
      </c>
      <c r="H109" s="1">
        <v>196</v>
      </c>
      <c r="I109" s="1">
        <f t="shared" si="24"/>
        <v>352.8</v>
      </c>
      <c r="J109" s="1"/>
      <c r="K109" s="1">
        <f t="shared" si="25"/>
        <v>635.04000000000008</v>
      </c>
      <c r="L109" s="1">
        <f t="shared" si="26"/>
        <v>621</v>
      </c>
      <c r="M109" s="1">
        <f t="shared" si="27"/>
        <v>14.040000000000077</v>
      </c>
    </row>
    <row r="110" spans="5:13">
      <c r="G110" s="1">
        <v>9</v>
      </c>
      <c r="H110" s="1">
        <v>285</v>
      </c>
      <c r="I110" s="1">
        <f t="shared" si="24"/>
        <v>513</v>
      </c>
      <c r="J110" s="1"/>
      <c r="K110" s="1">
        <f t="shared" si="25"/>
        <v>923.4</v>
      </c>
      <c r="L110" s="1">
        <f t="shared" si="26"/>
        <v>906</v>
      </c>
      <c r="M110" s="1">
        <f t="shared" si="27"/>
        <v>17.399999999999977</v>
      </c>
    </row>
    <row r="113" spans="5:13">
      <c r="E113">
        <v>3728</v>
      </c>
      <c r="G113" s="57" t="s">
        <v>5</v>
      </c>
      <c r="H113" s="57"/>
      <c r="I113" s="57"/>
      <c r="J113" s="57"/>
      <c r="K113" s="57"/>
      <c r="L113" s="57"/>
      <c r="M113" s="57"/>
    </row>
    <row r="115" spans="5:13">
      <c r="G115" s="1" t="s">
        <v>0</v>
      </c>
      <c r="H115" s="1" t="s">
        <v>1</v>
      </c>
      <c r="I115" s="1" t="s">
        <v>6</v>
      </c>
      <c r="J115" s="1" t="s">
        <v>2</v>
      </c>
      <c r="K115" s="1" t="s">
        <v>6</v>
      </c>
      <c r="L115" s="1" t="s">
        <v>3</v>
      </c>
      <c r="M115" s="1" t="s">
        <v>4</v>
      </c>
    </row>
    <row r="116" spans="5:13">
      <c r="G116" s="2"/>
      <c r="H116" s="2"/>
      <c r="I116" s="2"/>
      <c r="J116" s="2"/>
      <c r="K116" s="2"/>
      <c r="L116" s="2"/>
      <c r="M116" s="2"/>
    </row>
    <row r="117" spans="5:13">
      <c r="G117" s="1">
        <v>1</v>
      </c>
      <c r="H117" s="7">
        <v>30</v>
      </c>
      <c r="I117" s="1">
        <f>H117*1.8</f>
        <v>54</v>
      </c>
      <c r="J117" s="1"/>
      <c r="K117" s="1">
        <f>I117</f>
        <v>54</v>
      </c>
      <c r="L117" s="1">
        <v>30</v>
      </c>
      <c r="M117" s="1">
        <v>24</v>
      </c>
    </row>
    <row r="118" spans="5:13">
      <c r="G118" s="1">
        <v>2</v>
      </c>
      <c r="H118" s="7">
        <v>25</v>
      </c>
      <c r="I118" s="1">
        <f>H118*1.8</f>
        <v>45</v>
      </c>
      <c r="J118" s="1"/>
      <c r="K118" s="1">
        <f>I118*1.8</f>
        <v>81</v>
      </c>
      <c r="L118" s="1">
        <f>H118+L117</f>
        <v>55</v>
      </c>
      <c r="M118" s="1">
        <f>K118-L118</f>
        <v>26</v>
      </c>
    </row>
    <row r="119" spans="5:13">
      <c r="G119" s="1">
        <v>3</v>
      </c>
      <c r="H119" s="7">
        <v>30</v>
      </c>
      <c r="I119" s="1">
        <f t="shared" ref="I119:I125" si="28">H119*1.8</f>
        <v>54</v>
      </c>
      <c r="J119" s="1"/>
      <c r="K119" s="1">
        <f t="shared" ref="K119:K125" si="29">I119*1.8</f>
        <v>97.2</v>
      </c>
      <c r="L119" s="1">
        <f t="shared" ref="L119:L125" si="30">H119+L118</f>
        <v>85</v>
      </c>
      <c r="M119" s="1">
        <f t="shared" ref="M119:M125" si="31">K119-L119</f>
        <v>12.200000000000003</v>
      </c>
    </row>
    <row r="120" spans="5:13">
      <c r="G120" s="1">
        <v>4</v>
      </c>
      <c r="H120" s="7">
        <v>45</v>
      </c>
      <c r="I120" s="1">
        <f t="shared" si="28"/>
        <v>81</v>
      </c>
      <c r="J120" s="1"/>
      <c r="K120" s="1">
        <f t="shared" si="29"/>
        <v>145.80000000000001</v>
      </c>
      <c r="L120" s="1">
        <f t="shared" si="30"/>
        <v>130</v>
      </c>
      <c r="M120" s="1">
        <f t="shared" si="31"/>
        <v>15.800000000000011</v>
      </c>
    </row>
    <row r="121" spans="5:13">
      <c r="G121" s="1">
        <v>5</v>
      </c>
      <c r="H121" s="7">
        <v>65</v>
      </c>
      <c r="I121" s="1">
        <f t="shared" si="28"/>
        <v>117</v>
      </c>
      <c r="J121" s="1"/>
      <c r="K121" s="1">
        <f t="shared" si="29"/>
        <v>210.6</v>
      </c>
      <c r="L121" s="1">
        <f t="shared" si="30"/>
        <v>195</v>
      </c>
      <c r="M121" s="1">
        <f t="shared" si="31"/>
        <v>15.599999999999994</v>
      </c>
    </row>
    <row r="122" spans="5:13">
      <c r="G122" s="1">
        <v>6</v>
      </c>
      <c r="H122" s="7">
        <v>95</v>
      </c>
      <c r="I122" s="1">
        <f t="shared" si="28"/>
        <v>171</v>
      </c>
      <c r="J122" s="1"/>
      <c r="K122" s="1">
        <f t="shared" si="29"/>
        <v>307.8</v>
      </c>
      <c r="L122" s="1">
        <f t="shared" si="30"/>
        <v>290</v>
      </c>
      <c r="M122" s="1">
        <f t="shared" si="31"/>
        <v>17.800000000000011</v>
      </c>
    </row>
    <row r="123" spans="5:13">
      <c r="G123" s="1">
        <v>7</v>
      </c>
      <c r="H123" s="7">
        <v>135</v>
      </c>
      <c r="I123" s="1">
        <f t="shared" si="28"/>
        <v>243</v>
      </c>
      <c r="J123" s="1"/>
      <c r="K123" s="1">
        <f t="shared" si="29"/>
        <v>437.40000000000003</v>
      </c>
      <c r="L123" s="1">
        <f t="shared" si="30"/>
        <v>425</v>
      </c>
      <c r="M123" s="1">
        <f t="shared" si="31"/>
        <v>12.400000000000034</v>
      </c>
    </row>
    <row r="124" spans="5:13">
      <c r="G124" s="1">
        <v>8</v>
      </c>
      <c r="H124" s="5">
        <v>196</v>
      </c>
      <c r="I124" s="5">
        <f t="shared" si="28"/>
        <v>352.8</v>
      </c>
      <c r="J124" s="1"/>
      <c r="K124" s="1">
        <f t="shared" si="29"/>
        <v>635.04000000000008</v>
      </c>
      <c r="L124" s="1">
        <f t="shared" si="30"/>
        <v>621</v>
      </c>
      <c r="M124" s="1">
        <f t="shared" si="31"/>
        <v>14.040000000000077</v>
      </c>
    </row>
    <row r="125" spans="5:13">
      <c r="G125" s="1">
        <v>9</v>
      </c>
      <c r="H125" s="1">
        <v>285</v>
      </c>
      <c r="I125" s="1">
        <f t="shared" si="28"/>
        <v>513</v>
      </c>
      <c r="J125" s="1"/>
      <c r="K125" s="1">
        <f t="shared" si="29"/>
        <v>923.4</v>
      </c>
      <c r="L125" s="1">
        <f t="shared" si="30"/>
        <v>906</v>
      </c>
      <c r="M125" s="1">
        <f t="shared" si="31"/>
        <v>17.399999999999977</v>
      </c>
    </row>
    <row r="128" spans="5:13">
      <c r="E128">
        <v>3816</v>
      </c>
      <c r="G128" s="57" t="s">
        <v>5</v>
      </c>
      <c r="H128" s="57"/>
      <c r="I128" s="57"/>
      <c r="J128" s="57"/>
      <c r="K128" s="57"/>
      <c r="L128" s="57"/>
      <c r="M128" s="57"/>
    </row>
    <row r="130" spans="5:13">
      <c r="G130" s="1" t="s">
        <v>0</v>
      </c>
      <c r="H130" s="1" t="s">
        <v>1</v>
      </c>
      <c r="I130" s="1" t="s">
        <v>6</v>
      </c>
      <c r="J130" s="1" t="s">
        <v>2</v>
      </c>
      <c r="K130" s="1" t="s">
        <v>6</v>
      </c>
      <c r="L130" s="1" t="s">
        <v>3</v>
      </c>
      <c r="M130" s="1" t="s">
        <v>4</v>
      </c>
    </row>
    <row r="131" spans="5:13">
      <c r="G131" s="2"/>
      <c r="H131" s="2"/>
      <c r="I131" s="2"/>
      <c r="J131" s="2"/>
      <c r="K131" s="2"/>
      <c r="L131" s="2"/>
      <c r="M131" s="2"/>
    </row>
    <row r="132" spans="5:13">
      <c r="G132" s="1">
        <v>1</v>
      </c>
      <c r="H132" s="5">
        <v>30</v>
      </c>
      <c r="I132" s="1">
        <f>H132*1.8</f>
        <v>54</v>
      </c>
      <c r="J132" s="1"/>
      <c r="K132" s="1">
        <f>I132</f>
        <v>54</v>
      </c>
      <c r="L132" s="1">
        <v>30</v>
      </c>
      <c r="M132" s="1">
        <v>24</v>
      </c>
    </row>
    <row r="133" spans="5:13">
      <c r="G133" s="1">
        <v>2</v>
      </c>
      <c r="H133" s="1">
        <v>25</v>
      </c>
      <c r="I133" s="1">
        <f>H133*1.8</f>
        <v>45</v>
      </c>
      <c r="J133" s="1"/>
      <c r="K133" s="1">
        <f>I133*1.8</f>
        <v>81</v>
      </c>
      <c r="L133" s="1">
        <f>H133+L132</f>
        <v>55</v>
      </c>
      <c r="M133" s="1">
        <f>K133-L133</f>
        <v>26</v>
      </c>
    </row>
    <row r="134" spans="5:13">
      <c r="G134" s="1">
        <v>3</v>
      </c>
      <c r="H134" s="1">
        <v>30</v>
      </c>
      <c r="I134" s="1">
        <f t="shared" ref="I134:I140" si="32">H134*1.8</f>
        <v>54</v>
      </c>
      <c r="J134" s="1"/>
      <c r="K134" s="1">
        <f t="shared" ref="K134:K140" si="33">I134*1.8</f>
        <v>97.2</v>
      </c>
      <c r="L134" s="1">
        <f t="shared" ref="L134:L140" si="34">H134+L133</f>
        <v>85</v>
      </c>
      <c r="M134" s="1">
        <f t="shared" ref="M134:M140" si="35">K134-L134</f>
        <v>12.200000000000003</v>
      </c>
    </row>
    <row r="135" spans="5:13">
      <c r="G135" s="1">
        <v>4</v>
      </c>
      <c r="H135" s="1">
        <v>45</v>
      </c>
      <c r="I135" s="1">
        <f t="shared" si="32"/>
        <v>81</v>
      </c>
      <c r="J135" s="1"/>
      <c r="K135" s="1">
        <f t="shared" si="33"/>
        <v>145.80000000000001</v>
      </c>
      <c r="L135" s="1">
        <f t="shared" si="34"/>
        <v>130</v>
      </c>
      <c r="M135" s="1">
        <f t="shared" si="35"/>
        <v>15.800000000000011</v>
      </c>
    </row>
    <row r="136" spans="5:13">
      <c r="G136" s="1">
        <v>5</v>
      </c>
      <c r="H136" s="1">
        <v>65</v>
      </c>
      <c r="I136" s="1">
        <f t="shared" si="32"/>
        <v>117</v>
      </c>
      <c r="J136" s="1"/>
      <c r="K136" s="1">
        <f t="shared" si="33"/>
        <v>210.6</v>
      </c>
      <c r="L136" s="1">
        <f t="shared" si="34"/>
        <v>195</v>
      </c>
      <c r="M136" s="1">
        <f t="shared" si="35"/>
        <v>15.599999999999994</v>
      </c>
    </row>
    <row r="137" spans="5:13">
      <c r="G137" s="1">
        <v>6</v>
      </c>
      <c r="H137" s="1">
        <v>95</v>
      </c>
      <c r="I137" s="1">
        <f t="shared" si="32"/>
        <v>171</v>
      </c>
      <c r="J137" s="1"/>
      <c r="K137" s="1">
        <f t="shared" si="33"/>
        <v>307.8</v>
      </c>
      <c r="L137" s="1">
        <f t="shared" si="34"/>
        <v>290</v>
      </c>
      <c r="M137" s="1">
        <f t="shared" si="35"/>
        <v>17.800000000000011</v>
      </c>
    </row>
    <row r="138" spans="5:13">
      <c r="G138" s="1">
        <v>7</v>
      </c>
      <c r="H138" s="1">
        <v>135</v>
      </c>
      <c r="I138" s="1">
        <f t="shared" si="32"/>
        <v>243</v>
      </c>
      <c r="J138" s="1"/>
      <c r="K138" s="1">
        <f t="shared" si="33"/>
        <v>437.40000000000003</v>
      </c>
      <c r="L138" s="1">
        <f t="shared" si="34"/>
        <v>425</v>
      </c>
      <c r="M138" s="1">
        <f t="shared" si="35"/>
        <v>12.400000000000034</v>
      </c>
    </row>
    <row r="139" spans="5:13">
      <c r="G139" s="1">
        <v>8</v>
      </c>
      <c r="H139" s="1">
        <v>196</v>
      </c>
      <c r="I139" s="1">
        <f t="shared" si="32"/>
        <v>352.8</v>
      </c>
      <c r="J139" s="1"/>
      <c r="K139" s="1">
        <f t="shared" si="33"/>
        <v>635.04000000000008</v>
      </c>
      <c r="L139" s="1">
        <f t="shared" si="34"/>
        <v>621</v>
      </c>
      <c r="M139" s="1">
        <f t="shared" si="35"/>
        <v>14.040000000000077</v>
      </c>
    </row>
    <row r="140" spans="5:13">
      <c r="G140" s="1">
        <v>9</v>
      </c>
      <c r="H140" s="1">
        <v>285</v>
      </c>
      <c r="I140" s="1">
        <f t="shared" si="32"/>
        <v>513</v>
      </c>
      <c r="J140" s="1"/>
      <c r="K140" s="1">
        <f t="shared" si="33"/>
        <v>923.4</v>
      </c>
      <c r="L140" s="1">
        <f t="shared" si="34"/>
        <v>906</v>
      </c>
      <c r="M140" s="1">
        <f t="shared" si="35"/>
        <v>17.399999999999977</v>
      </c>
    </row>
    <row r="143" spans="5:13">
      <c r="E143">
        <v>3876</v>
      </c>
      <c r="G143" s="57" t="s">
        <v>5</v>
      </c>
      <c r="H143" s="57"/>
      <c r="I143" s="57"/>
      <c r="J143" s="57"/>
      <c r="K143" s="57"/>
      <c r="L143" s="57"/>
      <c r="M143" s="57"/>
    </row>
    <row r="145" spans="5:13">
      <c r="G145" s="1" t="s">
        <v>0</v>
      </c>
      <c r="H145" s="1" t="s">
        <v>1</v>
      </c>
      <c r="I145" s="1" t="s">
        <v>6</v>
      </c>
      <c r="J145" s="1" t="s">
        <v>2</v>
      </c>
      <c r="K145" s="1" t="s">
        <v>6</v>
      </c>
      <c r="L145" s="1" t="s">
        <v>3</v>
      </c>
      <c r="M145" s="1" t="s">
        <v>4</v>
      </c>
    </row>
    <row r="146" spans="5:13">
      <c r="G146" s="2"/>
      <c r="H146" s="2"/>
      <c r="I146" s="2"/>
      <c r="J146" s="2"/>
      <c r="K146" s="2"/>
      <c r="L146" s="2"/>
      <c r="M146" s="2"/>
    </row>
    <row r="147" spans="5:13">
      <c r="G147" s="1">
        <v>1</v>
      </c>
      <c r="H147" s="5">
        <v>30</v>
      </c>
      <c r="I147" s="1">
        <f>H147*1.8</f>
        <v>54</v>
      </c>
      <c r="J147" s="1"/>
      <c r="K147" s="1">
        <f>I147</f>
        <v>54</v>
      </c>
      <c r="L147" s="1">
        <v>30</v>
      </c>
      <c r="M147" s="1">
        <v>24</v>
      </c>
    </row>
    <row r="148" spans="5:13">
      <c r="G148" s="1">
        <v>2</v>
      </c>
      <c r="H148" s="1">
        <v>25</v>
      </c>
      <c r="I148" s="1">
        <f>H148*1.8</f>
        <v>45</v>
      </c>
      <c r="J148" s="1"/>
      <c r="K148" s="1">
        <f>I148*1.8</f>
        <v>81</v>
      </c>
      <c r="L148" s="1">
        <f>H148+L147</f>
        <v>55</v>
      </c>
      <c r="M148" s="1">
        <f>K148-L148</f>
        <v>26</v>
      </c>
    </row>
    <row r="149" spans="5:13">
      <c r="G149" s="1">
        <v>3</v>
      </c>
      <c r="H149" s="1">
        <v>30</v>
      </c>
      <c r="I149" s="1">
        <f t="shared" ref="I149:I155" si="36">H149*1.8</f>
        <v>54</v>
      </c>
      <c r="J149" s="1"/>
      <c r="K149" s="1">
        <f t="shared" ref="K149:K155" si="37">I149*1.8</f>
        <v>97.2</v>
      </c>
      <c r="L149" s="1">
        <f t="shared" ref="L149:L155" si="38">H149+L148</f>
        <v>85</v>
      </c>
      <c r="M149" s="1">
        <f t="shared" ref="M149:M155" si="39">K149-L149</f>
        <v>12.200000000000003</v>
      </c>
    </row>
    <row r="150" spans="5:13">
      <c r="G150" s="1">
        <v>4</v>
      </c>
      <c r="H150" s="1">
        <v>45</v>
      </c>
      <c r="I150" s="1">
        <f t="shared" si="36"/>
        <v>81</v>
      </c>
      <c r="J150" s="1"/>
      <c r="K150" s="1">
        <f t="shared" si="37"/>
        <v>145.80000000000001</v>
      </c>
      <c r="L150" s="1">
        <f t="shared" si="38"/>
        <v>130</v>
      </c>
      <c r="M150" s="1">
        <f t="shared" si="39"/>
        <v>15.800000000000011</v>
      </c>
    </row>
    <row r="151" spans="5:13">
      <c r="G151" s="1">
        <v>5</v>
      </c>
      <c r="H151" s="1">
        <v>65</v>
      </c>
      <c r="I151" s="1">
        <f t="shared" si="36"/>
        <v>117</v>
      </c>
      <c r="J151" s="1"/>
      <c r="K151" s="1">
        <f t="shared" si="37"/>
        <v>210.6</v>
      </c>
      <c r="L151" s="1">
        <f t="shared" si="38"/>
        <v>195</v>
      </c>
      <c r="M151" s="1">
        <f t="shared" si="39"/>
        <v>15.599999999999994</v>
      </c>
    </row>
    <row r="152" spans="5:13">
      <c r="G152" s="1">
        <v>6</v>
      </c>
      <c r="H152" s="1">
        <v>95</v>
      </c>
      <c r="I152" s="1">
        <f t="shared" si="36"/>
        <v>171</v>
      </c>
      <c r="J152" s="1"/>
      <c r="K152" s="1">
        <f t="shared" si="37"/>
        <v>307.8</v>
      </c>
      <c r="L152" s="1">
        <f t="shared" si="38"/>
        <v>290</v>
      </c>
      <c r="M152" s="1">
        <f t="shared" si="39"/>
        <v>17.800000000000011</v>
      </c>
    </row>
    <row r="153" spans="5:13">
      <c r="G153" s="1">
        <v>7</v>
      </c>
      <c r="H153" s="1">
        <v>135</v>
      </c>
      <c r="I153" s="1">
        <f t="shared" si="36"/>
        <v>243</v>
      </c>
      <c r="J153" s="1"/>
      <c r="K153" s="1">
        <f t="shared" si="37"/>
        <v>437.40000000000003</v>
      </c>
      <c r="L153" s="1">
        <f t="shared" si="38"/>
        <v>425</v>
      </c>
      <c r="M153" s="1">
        <f t="shared" si="39"/>
        <v>12.400000000000034</v>
      </c>
    </row>
    <row r="154" spans="5:13">
      <c r="E154">
        <f>E143-E5</f>
        <v>370</v>
      </c>
      <c r="G154" s="1">
        <v>8</v>
      </c>
      <c r="H154" s="1">
        <v>196</v>
      </c>
      <c r="I154" s="1">
        <f t="shared" si="36"/>
        <v>352.8</v>
      </c>
      <c r="J154" s="1"/>
      <c r="K154" s="1">
        <f t="shared" si="37"/>
        <v>635.04000000000008</v>
      </c>
      <c r="L154" s="1">
        <f t="shared" si="38"/>
        <v>621</v>
      </c>
      <c r="M154" s="1">
        <f t="shared" si="39"/>
        <v>14.040000000000077</v>
      </c>
    </row>
    <row r="155" spans="5:13">
      <c r="G155" s="1">
        <v>9</v>
      </c>
      <c r="H155" s="1">
        <v>285</v>
      </c>
      <c r="I155" s="1">
        <f t="shared" si="36"/>
        <v>513</v>
      </c>
      <c r="J155" s="1"/>
      <c r="K155" s="1">
        <f t="shared" si="37"/>
        <v>923.4</v>
      </c>
      <c r="L155" s="1">
        <f t="shared" si="38"/>
        <v>906</v>
      </c>
      <c r="M155" s="1">
        <f t="shared" si="39"/>
        <v>17.399999999999977</v>
      </c>
    </row>
  </sheetData>
  <mergeCells count="10">
    <mergeCell ref="G98:M98"/>
    <mergeCell ref="G113:M113"/>
    <mergeCell ref="G128:M128"/>
    <mergeCell ref="G143:M143"/>
    <mergeCell ref="G5:M5"/>
    <mergeCell ref="G22:M22"/>
    <mergeCell ref="G38:M38"/>
    <mergeCell ref="G53:M53"/>
    <mergeCell ref="G68:M68"/>
    <mergeCell ref="G83:M83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D2:AP290"/>
  <sheetViews>
    <sheetView tabSelected="1" zoomScale="80" zoomScaleNormal="80" workbookViewId="0">
      <selection activeCell="H13" sqref="H13"/>
    </sheetView>
  </sheetViews>
  <sheetFormatPr defaultRowHeight="14.25"/>
  <sheetData>
    <row r="2" spans="4:42">
      <c r="D2" s="57" t="s">
        <v>11</v>
      </c>
      <c r="E2" s="57"/>
      <c r="F2" s="57"/>
      <c r="G2" s="57"/>
      <c r="H2" s="57"/>
      <c r="I2" s="57"/>
      <c r="J2" s="57"/>
      <c r="K2" s="15"/>
      <c r="O2" s="57">
        <v>1</v>
      </c>
      <c r="P2" s="57"/>
      <c r="U2" s="34"/>
      <c r="V2" s="34"/>
      <c r="W2" s="79">
        <f>O2+1</f>
        <v>2</v>
      </c>
      <c r="X2" s="79"/>
      <c r="Y2" s="34"/>
      <c r="Z2" s="34"/>
      <c r="AE2" s="57">
        <f>W2+1</f>
        <v>3</v>
      </c>
      <c r="AF2" s="57"/>
      <c r="AM2" s="57">
        <f>AE2+1</f>
        <v>4</v>
      </c>
      <c r="AN2" s="57"/>
    </row>
    <row r="3" spans="4:42">
      <c r="U3" s="34"/>
      <c r="V3" s="34"/>
      <c r="W3" s="34"/>
      <c r="X3" s="34"/>
      <c r="Y3" s="34"/>
      <c r="Z3" s="34"/>
    </row>
    <row r="4" spans="4:42">
      <c r="D4" s="56" t="s">
        <v>12</v>
      </c>
      <c r="E4" s="56" t="s">
        <v>13</v>
      </c>
      <c r="F4" s="56" t="s">
        <v>9</v>
      </c>
      <c r="G4" s="56" t="s">
        <v>14</v>
      </c>
      <c r="H4" s="56" t="s">
        <v>15</v>
      </c>
      <c r="I4" s="3" t="s">
        <v>16</v>
      </c>
      <c r="J4" s="3" t="s">
        <v>17</v>
      </c>
      <c r="K4" s="8"/>
      <c r="M4" s="75" t="s">
        <v>18</v>
      </c>
      <c r="N4" s="76"/>
      <c r="O4" s="76"/>
      <c r="P4" s="76"/>
      <c r="Q4" s="76"/>
      <c r="R4" s="77"/>
      <c r="U4" s="80" t="s">
        <v>18</v>
      </c>
      <c r="V4" s="81"/>
      <c r="W4" s="81"/>
      <c r="X4" s="81"/>
      <c r="Y4" s="81"/>
      <c r="Z4" s="82"/>
      <c r="AC4" s="75" t="s">
        <v>18</v>
      </c>
      <c r="AD4" s="76"/>
      <c r="AE4" s="76"/>
      <c r="AF4" s="76"/>
      <c r="AG4" s="76"/>
      <c r="AH4" s="77"/>
      <c r="AK4" s="75" t="s">
        <v>18</v>
      </c>
      <c r="AL4" s="76"/>
      <c r="AM4" s="76"/>
      <c r="AN4" s="76"/>
      <c r="AO4" s="76"/>
      <c r="AP4" s="77"/>
    </row>
    <row r="5" spans="4:42">
      <c r="D5" s="2"/>
      <c r="E5" s="2"/>
      <c r="F5" s="2"/>
      <c r="G5" s="2"/>
      <c r="H5" s="2"/>
      <c r="M5" s="16"/>
      <c r="N5" s="16"/>
      <c r="O5" s="16"/>
      <c r="P5" s="16"/>
      <c r="Q5" s="16"/>
      <c r="R5" s="16"/>
      <c r="U5" s="35"/>
      <c r="V5" s="35"/>
      <c r="W5" s="35"/>
      <c r="X5" s="35"/>
      <c r="Y5" s="35"/>
      <c r="Z5" s="35"/>
      <c r="AC5" s="16"/>
      <c r="AD5" s="16"/>
      <c r="AE5" s="16"/>
      <c r="AF5" s="16"/>
      <c r="AG5" s="16"/>
      <c r="AH5" s="16"/>
      <c r="AK5" s="16"/>
      <c r="AL5" s="16"/>
      <c r="AM5" s="16"/>
      <c r="AN5" s="16"/>
      <c r="AO5" s="16"/>
      <c r="AP5" s="16"/>
    </row>
    <row r="6" spans="4:42">
      <c r="D6" s="56">
        <v>1</v>
      </c>
      <c r="E6" s="56" t="s">
        <v>19</v>
      </c>
      <c r="F6" s="17">
        <v>1465</v>
      </c>
      <c r="G6" s="17">
        <v>1557</v>
      </c>
      <c r="H6" s="17">
        <f>G6-F6</f>
        <v>92</v>
      </c>
      <c r="I6" s="18">
        <f>H6</f>
        <v>92</v>
      </c>
      <c r="J6" s="18">
        <v>30</v>
      </c>
      <c r="K6" s="19"/>
      <c r="M6" s="20" t="s">
        <v>0</v>
      </c>
      <c r="N6" s="20" t="s">
        <v>1</v>
      </c>
      <c r="O6" s="21" t="s">
        <v>6</v>
      </c>
      <c r="P6" s="22" t="s">
        <v>6</v>
      </c>
      <c r="Q6" s="20" t="s">
        <v>3</v>
      </c>
      <c r="R6" s="20" t="s">
        <v>4</v>
      </c>
      <c r="U6" s="36" t="s">
        <v>0</v>
      </c>
      <c r="V6" s="36" t="s">
        <v>1</v>
      </c>
      <c r="W6" s="37" t="s">
        <v>6</v>
      </c>
      <c r="X6" s="38" t="s">
        <v>6</v>
      </c>
      <c r="Y6" s="36" t="s">
        <v>3</v>
      </c>
      <c r="Z6" s="36" t="s">
        <v>4</v>
      </c>
      <c r="AC6" s="20" t="s">
        <v>0</v>
      </c>
      <c r="AD6" s="20" t="s">
        <v>1</v>
      </c>
      <c r="AE6" s="21" t="s">
        <v>6</v>
      </c>
      <c r="AF6" s="22" t="s">
        <v>6</v>
      </c>
      <c r="AG6" s="20" t="s">
        <v>3</v>
      </c>
      <c r="AH6" s="20" t="s">
        <v>4</v>
      </c>
      <c r="AK6" s="20" t="s">
        <v>0</v>
      </c>
      <c r="AL6" s="20" t="s">
        <v>1</v>
      </c>
      <c r="AM6" s="21" t="s">
        <v>6</v>
      </c>
      <c r="AN6" s="22" t="s">
        <v>6</v>
      </c>
      <c r="AO6" s="20" t="s">
        <v>3</v>
      </c>
      <c r="AP6" s="20" t="s">
        <v>4</v>
      </c>
    </row>
    <row r="7" spans="4:42">
      <c r="D7" s="56">
        <v>2</v>
      </c>
      <c r="E7" s="56" t="s">
        <v>7</v>
      </c>
      <c r="F7" s="17">
        <v>2000</v>
      </c>
      <c r="G7" s="17">
        <v>2068</v>
      </c>
      <c r="H7" s="17">
        <f t="shared" ref="H7:H12" si="0">G7-F7</f>
        <v>68</v>
      </c>
      <c r="I7" s="18">
        <f>H7+I6</f>
        <v>160</v>
      </c>
      <c r="J7" s="18">
        <v>20</v>
      </c>
      <c r="K7" s="19"/>
      <c r="M7" s="23"/>
      <c r="N7" s="23"/>
      <c r="O7" s="23"/>
      <c r="P7" s="23"/>
      <c r="Q7" s="23"/>
      <c r="R7" s="23"/>
      <c r="U7" s="39"/>
      <c r="V7" s="39"/>
      <c r="W7" s="39"/>
      <c r="X7" s="39"/>
      <c r="Y7" s="39"/>
      <c r="Z7" s="39"/>
      <c r="AC7" s="23"/>
      <c r="AD7" s="23"/>
      <c r="AE7" s="23"/>
      <c r="AF7" s="23"/>
      <c r="AG7" s="23"/>
      <c r="AH7" s="23"/>
      <c r="AK7" s="23"/>
      <c r="AL7" s="23"/>
      <c r="AM7" s="23"/>
      <c r="AN7" s="23"/>
      <c r="AO7" s="23"/>
      <c r="AP7" s="23"/>
    </row>
    <row r="8" spans="4:42">
      <c r="D8" s="56">
        <v>3</v>
      </c>
      <c r="E8" s="56" t="s">
        <v>8</v>
      </c>
      <c r="F8" s="17">
        <v>1465</v>
      </c>
      <c r="G8" s="17">
        <v>1494</v>
      </c>
      <c r="H8" s="17">
        <f t="shared" si="0"/>
        <v>29</v>
      </c>
      <c r="I8" s="18">
        <f t="shared" ref="I8:I12" si="1">H8+I7</f>
        <v>189</v>
      </c>
      <c r="J8" s="18">
        <v>20</v>
      </c>
      <c r="K8" s="19"/>
      <c r="M8" s="17">
        <v>1</v>
      </c>
      <c r="N8" s="31">
        <v>36</v>
      </c>
      <c r="O8" s="32">
        <f>N8*1.95</f>
        <v>70.2</v>
      </c>
      <c r="P8" s="32"/>
      <c r="Q8" s="32">
        <f>N8</f>
        <v>36</v>
      </c>
      <c r="R8" s="33">
        <f>O8-N8</f>
        <v>34.200000000000003</v>
      </c>
      <c r="U8" s="40">
        <v>1</v>
      </c>
      <c r="V8" s="41">
        <f>N8*1.1</f>
        <v>39.6</v>
      </c>
      <c r="W8" s="42">
        <f>V8*1.95</f>
        <v>77.22</v>
      </c>
      <c r="X8" s="42"/>
      <c r="Y8" s="42">
        <f>V8</f>
        <v>39.6</v>
      </c>
      <c r="Z8" s="43">
        <f>W8-V8</f>
        <v>37.619999999999997</v>
      </c>
      <c r="AC8" s="17">
        <v>1</v>
      </c>
      <c r="AD8" s="83">
        <f>V8*1.1</f>
        <v>43.56</v>
      </c>
      <c r="AE8" s="84">
        <f>AD8*1.95</f>
        <v>84.942000000000007</v>
      </c>
      <c r="AF8" s="84"/>
      <c r="AG8" s="84">
        <f>AD8</f>
        <v>43.56</v>
      </c>
      <c r="AH8" s="85">
        <f>AE8-AD8</f>
        <v>41.382000000000005</v>
      </c>
      <c r="AK8" s="17">
        <v>1</v>
      </c>
      <c r="AL8" s="86">
        <f>AD8*1.1</f>
        <v>47.916000000000004</v>
      </c>
      <c r="AM8" s="25">
        <f>AL8*1.95</f>
        <v>93.436199999999999</v>
      </c>
      <c r="AN8" s="25"/>
      <c r="AO8" s="25">
        <f>AL8</f>
        <v>47.916000000000004</v>
      </c>
      <c r="AP8" s="26">
        <f>AM8-AL8</f>
        <v>45.520199999999996</v>
      </c>
    </row>
    <row r="9" spans="4:42">
      <c r="D9" s="56">
        <v>4</v>
      </c>
      <c r="E9" s="56" t="s">
        <v>10</v>
      </c>
      <c r="F9" s="17">
        <v>1494</v>
      </c>
      <c r="G9" s="17">
        <v>1631</v>
      </c>
      <c r="H9" s="17">
        <f t="shared" si="0"/>
        <v>137</v>
      </c>
      <c r="I9" s="18">
        <f t="shared" si="1"/>
        <v>326</v>
      </c>
      <c r="J9" s="18">
        <v>20</v>
      </c>
      <c r="K9" s="19"/>
      <c r="M9" s="17">
        <v>2</v>
      </c>
      <c r="N9" s="24">
        <v>25</v>
      </c>
      <c r="O9" s="25">
        <f t="shared" ref="O9:P19" si="2">N9*1.95</f>
        <v>48.75</v>
      </c>
      <c r="P9" s="25">
        <f t="shared" si="2"/>
        <v>95.0625</v>
      </c>
      <c r="Q9" s="25">
        <f t="shared" ref="Q9:Q19" si="3">Q8+N9</f>
        <v>61</v>
      </c>
      <c r="R9" s="26">
        <f>P9-Q9</f>
        <v>34.0625</v>
      </c>
      <c r="U9" s="40">
        <v>2</v>
      </c>
      <c r="V9" s="41">
        <f t="shared" ref="V9:V19" si="4">N9*1.1</f>
        <v>27.500000000000004</v>
      </c>
      <c r="W9" s="42">
        <f t="shared" ref="W9:X19" si="5">V9*1.95</f>
        <v>53.625000000000007</v>
      </c>
      <c r="X9" s="42">
        <f t="shared" si="5"/>
        <v>104.56875000000001</v>
      </c>
      <c r="Y9" s="42">
        <f t="shared" ref="Y9:Y19" si="6">Y8+V9</f>
        <v>67.100000000000009</v>
      </c>
      <c r="Z9" s="43">
        <f>X9-Y9</f>
        <v>37.46875</v>
      </c>
      <c r="AC9" s="17">
        <v>2</v>
      </c>
      <c r="AD9" s="24">
        <f t="shared" ref="AD9:AD19" si="7">V9*1.1</f>
        <v>30.250000000000007</v>
      </c>
      <c r="AE9" s="25">
        <f t="shared" ref="AE9:AF19" si="8">AD9*1.95</f>
        <v>58.987500000000011</v>
      </c>
      <c r="AF9" s="25">
        <f t="shared" si="8"/>
        <v>115.02562500000002</v>
      </c>
      <c r="AG9" s="25">
        <f t="shared" ref="AG9:AG19" si="9">AG8+AD9</f>
        <v>73.81</v>
      </c>
      <c r="AH9" s="26">
        <f>AF9-AG9</f>
        <v>41.215625000000017</v>
      </c>
      <c r="AK9" s="17">
        <v>2</v>
      </c>
      <c r="AL9" s="83">
        <f t="shared" ref="AL9:AL19" si="10">AD9*1.1</f>
        <v>33.275000000000013</v>
      </c>
      <c r="AM9" s="87">
        <f t="shared" ref="AM9:AN19" si="11">AL9*1.95</f>
        <v>64.886250000000018</v>
      </c>
      <c r="AN9" s="25">
        <f t="shared" si="11"/>
        <v>126.52818750000003</v>
      </c>
      <c r="AO9" s="25">
        <f t="shared" ref="AO9:AO19" si="12">AO8+AL9</f>
        <v>81.191000000000017</v>
      </c>
      <c r="AP9" s="26">
        <f>AN9-AO9</f>
        <v>45.337187500000013</v>
      </c>
    </row>
    <row r="10" spans="4:42">
      <c r="D10" s="56">
        <v>5</v>
      </c>
      <c r="E10" s="56" t="s">
        <v>10</v>
      </c>
      <c r="F10" s="17">
        <v>1631</v>
      </c>
      <c r="G10" s="17">
        <v>1859</v>
      </c>
      <c r="H10" s="40">
        <f t="shared" si="0"/>
        <v>228</v>
      </c>
      <c r="I10" s="18">
        <f t="shared" si="1"/>
        <v>554</v>
      </c>
      <c r="J10" s="18">
        <v>20</v>
      </c>
      <c r="K10" s="19"/>
      <c r="M10" s="17">
        <v>3</v>
      </c>
      <c r="N10" s="24">
        <v>34</v>
      </c>
      <c r="O10" s="25">
        <f t="shared" si="2"/>
        <v>66.3</v>
      </c>
      <c r="P10" s="25">
        <f t="shared" si="2"/>
        <v>129.285</v>
      </c>
      <c r="Q10" s="25">
        <f t="shared" si="3"/>
        <v>95</v>
      </c>
      <c r="R10" s="26">
        <f t="shared" ref="R10:R19" si="13">P10-Q10</f>
        <v>34.284999999999997</v>
      </c>
      <c r="U10" s="40">
        <v>3</v>
      </c>
      <c r="V10" s="41">
        <f t="shared" si="4"/>
        <v>37.400000000000006</v>
      </c>
      <c r="W10" s="42">
        <f t="shared" si="5"/>
        <v>72.930000000000007</v>
      </c>
      <c r="X10" s="42">
        <f t="shared" si="5"/>
        <v>142.21350000000001</v>
      </c>
      <c r="Y10" s="42">
        <f t="shared" si="6"/>
        <v>104.50000000000001</v>
      </c>
      <c r="Z10" s="43">
        <f t="shared" ref="Z10:Z19" si="14">X10-Y10</f>
        <v>37.713499999999996</v>
      </c>
      <c r="AC10" s="17">
        <v>3</v>
      </c>
      <c r="AD10" s="24">
        <f t="shared" si="7"/>
        <v>41.140000000000008</v>
      </c>
      <c r="AE10" s="25">
        <f t="shared" si="8"/>
        <v>80.223000000000013</v>
      </c>
      <c r="AF10" s="25">
        <f t="shared" si="8"/>
        <v>156.43485000000001</v>
      </c>
      <c r="AG10" s="25">
        <f t="shared" si="9"/>
        <v>114.95000000000002</v>
      </c>
      <c r="AH10" s="26">
        <f t="shared" ref="AH10:AH19" si="15">AF10-AG10</f>
        <v>41.484849999999994</v>
      </c>
      <c r="AK10" s="17">
        <v>3</v>
      </c>
      <c r="AL10" s="83">
        <f t="shared" si="10"/>
        <v>45.254000000000012</v>
      </c>
      <c r="AM10" s="87">
        <f t="shared" si="11"/>
        <v>88.245300000000015</v>
      </c>
      <c r="AN10" s="25">
        <f t="shared" si="11"/>
        <v>172.07833500000004</v>
      </c>
      <c r="AO10" s="25">
        <f t="shared" si="12"/>
        <v>126.44500000000002</v>
      </c>
      <c r="AP10" s="26">
        <f t="shared" ref="AP10:AP19" si="16">AN10-AO10</f>
        <v>45.633335000000017</v>
      </c>
    </row>
    <row r="11" spans="4:42">
      <c r="D11" s="56">
        <v>6</v>
      </c>
      <c r="E11" s="56" t="s">
        <v>20</v>
      </c>
      <c r="F11" s="17">
        <v>2420</v>
      </c>
      <c r="G11" s="17">
        <v>2673</v>
      </c>
      <c r="H11" s="40">
        <f t="shared" si="0"/>
        <v>253</v>
      </c>
      <c r="I11" s="18">
        <f t="shared" si="1"/>
        <v>807</v>
      </c>
      <c r="J11" s="18">
        <v>12</v>
      </c>
      <c r="K11" s="19"/>
      <c r="M11" s="17">
        <v>4</v>
      </c>
      <c r="N11" s="24">
        <v>47</v>
      </c>
      <c r="O11" s="25">
        <f t="shared" si="2"/>
        <v>91.649999999999991</v>
      </c>
      <c r="P11" s="25">
        <f t="shared" si="2"/>
        <v>178.71749999999997</v>
      </c>
      <c r="Q11" s="25">
        <f t="shared" si="3"/>
        <v>142</v>
      </c>
      <c r="R11" s="26">
        <f t="shared" si="13"/>
        <v>36.717499999999973</v>
      </c>
      <c r="U11" s="40">
        <v>4</v>
      </c>
      <c r="V11" s="41">
        <f t="shared" si="4"/>
        <v>51.7</v>
      </c>
      <c r="W11" s="42">
        <f t="shared" si="5"/>
        <v>100.815</v>
      </c>
      <c r="X11" s="42">
        <f t="shared" si="5"/>
        <v>196.58924999999999</v>
      </c>
      <c r="Y11" s="42">
        <f t="shared" si="6"/>
        <v>156.20000000000002</v>
      </c>
      <c r="Z11" s="43">
        <f t="shared" si="14"/>
        <v>40.389249999999976</v>
      </c>
      <c r="AC11" s="17">
        <v>4</v>
      </c>
      <c r="AD11" s="24">
        <f t="shared" si="7"/>
        <v>56.870000000000005</v>
      </c>
      <c r="AE11" s="25">
        <f t="shared" si="8"/>
        <v>110.8965</v>
      </c>
      <c r="AF11" s="25">
        <f t="shared" si="8"/>
        <v>216.248175</v>
      </c>
      <c r="AG11" s="25">
        <f t="shared" si="9"/>
        <v>171.82000000000002</v>
      </c>
      <c r="AH11" s="26">
        <f t="shared" si="15"/>
        <v>44.428174999999982</v>
      </c>
      <c r="AK11" s="17">
        <v>4</v>
      </c>
      <c r="AL11" s="83">
        <f t="shared" si="10"/>
        <v>62.557000000000009</v>
      </c>
      <c r="AM11" s="84">
        <f t="shared" si="11"/>
        <v>121.98615000000001</v>
      </c>
      <c r="AN11" s="84">
        <f t="shared" si="11"/>
        <v>237.87299250000001</v>
      </c>
      <c r="AO11" s="84">
        <f t="shared" si="12"/>
        <v>189.00200000000004</v>
      </c>
      <c r="AP11" s="85">
        <f t="shared" si="16"/>
        <v>48.870992499999971</v>
      </c>
    </row>
    <row r="12" spans="4:42">
      <c r="D12" s="56">
        <v>7</v>
      </c>
      <c r="E12" s="56" t="s">
        <v>20</v>
      </c>
      <c r="F12" s="17">
        <v>2673</v>
      </c>
      <c r="G12" s="17">
        <v>2950</v>
      </c>
      <c r="H12" s="17">
        <f t="shared" si="0"/>
        <v>277</v>
      </c>
      <c r="I12" s="18">
        <f t="shared" si="1"/>
        <v>1084</v>
      </c>
      <c r="J12" s="18">
        <v>20</v>
      </c>
      <c r="K12" s="19"/>
      <c r="M12" s="17">
        <v>5</v>
      </c>
      <c r="N12" s="24">
        <v>63</v>
      </c>
      <c r="O12" s="25">
        <f t="shared" si="2"/>
        <v>122.85</v>
      </c>
      <c r="P12" s="25">
        <f t="shared" si="2"/>
        <v>239.55749999999998</v>
      </c>
      <c r="Q12" s="25">
        <f t="shared" si="3"/>
        <v>205</v>
      </c>
      <c r="R12" s="26">
        <f t="shared" si="13"/>
        <v>34.557499999999976</v>
      </c>
      <c r="U12" s="40">
        <v>5</v>
      </c>
      <c r="V12" s="41">
        <f t="shared" si="4"/>
        <v>69.300000000000011</v>
      </c>
      <c r="W12" s="42">
        <f t="shared" si="5"/>
        <v>135.13500000000002</v>
      </c>
      <c r="X12" s="42">
        <f t="shared" si="5"/>
        <v>263.51325000000003</v>
      </c>
      <c r="Y12" s="42">
        <f t="shared" si="6"/>
        <v>225.50000000000003</v>
      </c>
      <c r="Z12" s="43">
        <f t="shared" si="14"/>
        <v>38.013249999999999</v>
      </c>
      <c r="AC12" s="17">
        <v>5</v>
      </c>
      <c r="AD12" s="24">
        <f t="shared" si="7"/>
        <v>76.230000000000018</v>
      </c>
      <c r="AE12" s="25">
        <f t="shared" si="8"/>
        <v>148.64850000000004</v>
      </c>
      <c r="AF12" s="25">
        <f t="shared" si="8"/>
        <v>289.86457500000006</v>
      </c>
      <c r="AG12" s="25">
        <f t="shared" si="9"/>
        <v>248.05000000000004</v>
      </c>
      <c r="AH12" s="26">
        <f t="shared" si="15"/>
        <v>41.814575000000019</v>
      </c>
      <c r="AK12" s="17">
        <v>5</v>
      </c>
      <c r="AL12" s="24">
        <f t="shared" si="10"/>
        <v>83.853000000000023</v>
      </c>
      <c r="AM12" s="25">
        <f t="shared" si="11"/>
        <v>163.51335000000003</v>
      </c>
      <c r="AN12" s="25">
        <f t="shared" si="11"/>
        <v>318.85103250000003</v>
      </c>
      <c r="AO12" s="25">
        <f t="shared" si="12"/>
        <v>272.85500000000008</v>
      </c>
      <c r="AP12" s="26">
        <f t="shared" si="16"/>
        <v>45.996032499999956</v>
      </c>
    </row>
    <row r="13" spans="4:42">
      <c r="D13" s="56">
        <v>8</v>
      </c>
      <c r="E13" s="56"/>
      <c r="F13" s="17"/>
      <c r="G13" s="17"/>
      <c r="H13" s="17"/>
      <c r="I13" s="18"/>
      <c r="J13" s="18"/>
      <c r="K13" s="19"/>
      <c r="M13" s="17">
        <v>6</v>
      </c>
      <c r="N13" s="24">
        <v>86</v>
      </c>
      <c r="O13" s="25">
        <f t="shared" si="2"/>
        <v>167.7</v>
      </c>
      <c r="P13" s="25">
        <f t="shared" si="2"/>
        <v>327.01499999999999</v>
      </c>
      <c r="Q13" s="25">
        <f t="shared" si="3"/>
        <v>291</v>
      </c>
      <c r="R13" s="26">
        <f t="shared" si="13"/>
        <v>36.014999999999986</v>
      </c>
      <c r="U13" s="40">
        <v>6</v>
      </c>
      <c r="V13" s="41">
        <f t="shared" si="4"/>
        <v>94.600000000000009</v>
      </c>
      <c r="W13" s="42">
        <f t="shared" si="5"/>
        <v>184.47</v>
      </c>
      <c r="X13" s="42">
        <f t="shared" si="5"/>
        <v>359.7165</v>
      </c>
      <c r="Y13" s="42">
        <f t="shared" si="6"/>
        <v>320.10000000000002</v>
      </c>
      <c r="Z13" s="43">
        <f t="shared" si="14"/>
        <v>39.616499999999974</v>
      </c>
      <c r="AC13" s="17">
        <v>6</v>
      </c>
      <c r="AD13" s="24">
        <f t="shared" si="7"/>
        <v>104.06000000000002</v>
      </c>
      <c r="AE13" s="25">
        <f t="shared" si="8"/>
        <v>202.91700000000003</v>
      </c>
      <c r="AF13" s="25">
        <f t="shared" si="8"/>
        <v>395.68815000000006</v>
      </c>
      <c r="AG13" s="25">
        <f t="shared" si="9"/>
        <v>352.11000000000007</v>
      </c>
      <c r="AH13" s="26">
        <f t="shared" si="15"/>
        <v>43.578149999999994</v>
      </c>
      <c r="AK13" s="17">
        <v>6</v>
      </c>
      <c r="AL13" s="24">
        <f t="shared" si="10"/>
        <v>114.46600000000002</v>
      </c>
      <c r="AM13" s="25">
        <f t="shared" si="11"/>
        <v>223.20870000000005</v>
      </c>
      <c r="AN13" s="25">
        <f t="shared" si="11"/>
        <v>435.25696500000009</v>
      </c>
      <c r="AO13" s="25">
        <f t="shared" si="12"/>
        <v>387.32100000000008</v>
      </c>
      <c r="AP13" s="26">
        <f t="shared" si="16"/>
        <v>47.93596500000001</v>
      </c>
    </row>
    <row r="14" spans="4:42">
      <c r="D14" s="1">
        <v>9</v>
      </c>
      <c r="E14" s="1"/>
      <c r="F14" s="17"/>
      <c r="G14" s="17"/>
      <c r="H14" s="17"/>
      <c r="I14" s="18"/>
      <c r="J14" s="18"/>
      <c r="K14" s="19"/>
      <c r="M14" s="17">
        <v>7</v>
      </c>
      <c r="N14" s="24">
        <v>116</v>
      </c>
      <c r="O14" s="25">
        <f t="shared" si="2"/>
        <v>226.2</v>
      </c>
      <c r="P14" s="25">
        <f t="shared" si="2"/>
        <v>441.09</v>
      </c>
      <c r="Q14" s="25">
        <f t="shared" si="3"/>
        <v>407</v>
      </c>
      <c r="R14" s="26">
        <f t="shared" si="13"/>
        <v>34.089999999999975</v>
      </c>
      <c r="U14" s="40">
        <v>7</v>
      </c>
      <c r="V14" s="41">
        <f t="shared" si="4"/>
        <v>127.60000000000001</v>
      </c>
      <c r="W14" s="42">
        <f t="shared" si="5"/>
        <v>248.82000000000002</v>
      </c>
      <c r="X14" s="42">
        <f t="shared" si="5"/>
        <v>485.19900000000001</v>
      </c>
      <c r="Y14" s="42">
        <f t="shared" si="6"/>
        <v>447.70000000000005</v>
      </c>
      <c r="Z14" s="43">
        <f t="shared" si="14"/>
        <v>37.498999999999967</v>
      </c>
      <c r="AC14" s="17">
        <v>7</v>
      </c>
      <c r="AD14" s="24">
        <f t="shared" si="7"/>
        <v>140.36000000000001</v>
      </c>
      <c r="AE14" s="25">
        <f t="shared" si="8"/>
        <v>273.702</v>
      </c>
      <c r="AF14" s="25">
        <f t="shared" si="8"/>
        <v>533.71889999999996</v>
      </c>
      <c r="AG14" s="25">
        <f t="shared" si="9"/>
        <v>492.47000000000008</v>
      </c>
      <c r="AH14" s="26">
        <f t="shared" si="15"/>
        <v>41.248899999999878</v>
      </c>
      <c r="AK14" s="17">
        <v>7</v>
      </c>
      <c r="AL14" s="24">
        <f t="shared" si="10"/>
        <v>154.39600000000002</v>
      </c>
      <c r="AM14" s="25">
        <f t="shared" si="11"/>
        <v>301.07220000000001</v>
      </c>
      <c r="AN14" s="25">
        <f t="shared" si="11"/>
        <v>587.09078999999997</v>
      </c>
      <c r="AO14" s="25">
        <f t="shared" si="12"/>
        <v>541.7170000000001</v>
      </c>
      <c r="AP14" s="26">
        <f t="shared" si="16"/>
        <v>45.373789999999872</v>
      </c>
    </row>
    <row r="15" spans="4:42">
      <c r="D15" s="1">
        <v>10</v>
      </c>
      <c r="E15" s="1"/>
      <c r="F15" s="17"/>
      <c r="G15" s="17"/>
      <c r="H15" s="17"/>
      <c r="I15" s="18"/>
      <c r="J15" s="18"/>
      <c r="K15" s="19"/>
      <c r="M15" s="17">
        <v>8</v>
      </c>
      <c r="N15" s="24">
        <v>158</v>
      </c>
      <c r="O15" s="25">
        <f t="shared" si="2"/>
        <v>308.09999999999997</v>
      </c>
      <c r="P15" s="25">
        <f t="shared" si="2"/>
        <v>600.79499999999996</v>
      </c>
      <c r="Q15" s="25">
        <f t="shared" si="3"/>
        <v>565</v>
      </c>
      <c r="R15" s="26">
        <f t="shared" si="13"/>
        <v>35.794999999999959</v>
      </c>
      <c r="U15" s="40">
        <v>8</v>
      </c>
      <c r="V15" s="41">
        <f t="shared" si="4"/>
        <v>173.8</v>
      </c>
      <c r="W15" s="42">
        <f t="shared" si="5"/>
        <v>338.91</v>
      </c>
      <c r="X15" s="42">
        <f t="shared" si="5"/>
        <v>660.87450000000001</v>
      </c>
      <c r="Y15" s="42">
        <f t="shared" si="6"/>
        <v>621.5</v>
      </c>
      <c r="Z15" s="43">
        <f t="shared" si="14"/>
        <v>39.374500000000012</v>
      </c>
      <c r="AC15" s="17">
        <v>8</v>
      </c>
      <c r="AD15" s="24">
        <f t="shared" si="7"/>
        <v>191.18000000000004</v>
      </c>
      <c r="AE15" s="25">
        <f t="shared" si="8"/>
        <v>372.80100000000004</v>
      </c>
      <c r="AF15" s="25">
        <f t="shared" si="8"/>
        <v>726.96195000000012</v>
      </c>
      <c r="AG15" s="25">
        <f t="shared" si="9"/>
        <v>683.65000000000009</v>
      </c>
      <c r="AH15" s="26">
        <f t="shared" si="15"/>
        <v>43.311950000000024</v>
      </c>
      <c r="AK15" s="17">
        <v>8</v>
      </c>
      <c r="AL15" s="24">
        <f t="shared" si="10"/>
        <v>210.29800000000006</v>
      </c>
      <c r="AM15" s="25">
        <f t="shared" si="11"/>
        <v>410.08110000000011</v>
      </c>
      <c r="AN15" s="25">
        <f t="shared" si="11"/>
        <v>799.65814500000022</v>
      </c>
      <c r="AO15" s="25">
        <f t="shared" si="12"/>
        <v>752.0150000000001</v>
      </c>
      <c r="AP15" s="26">
        <f t="shared" si="16"/>
        <v>47.643145000000118</v>
      </c>
    </row>
    <row r="16" spans="4:42">
      <c r="D16" s="1">
        <v>11</v>
      </c>
      <c r="E16" s="1"/>
      <c r="F16" s="17"/>
      <c r="G16" s="17"/>
      <c r="H16" s="17"/>
      <c r="I16" s="18"/>
      <c r="J16" s="18"/>
      <c r="K16" s="19"/>
      <c r="M16" s="17">
        <v>9</v>
      </c>
      <c r="N16" s="24">
        <v>214</v>
      </c>
      <c r="O16" s="25">
        <f t="shared" si="2"/>
        <v>417.3</v>
      </c>
      <c r="P16" s="25">
        <f t="shared" si="2"/>
        <v>813.73500000000001</v>
      </c>
      <c r="Q16" s="25">
        <f t="shared" si="3"/>
        <v>779</v>
      </c>
      <c r="R16" s="26">
        <f t="shared" si="13"/>
        <v>34.735000000000014</v>
      </c>
      <c r="U16" s="40">
        <v>9</v>
      </c>
      <c r="V16" s="41">
        <f t="shared" si="4"/>
        <v>235.4</v>
      </c>
      <c r="W16" s="42">
        <f t="shared" si="5"/>
        <v>459.03</v>
      </c>
      <c r="X16" s="42">
        <f t="shared" si="5"/>
        <v>895.10849999999994</v>
      </c>
      <c r="Y16" s="42">
        <f t="shared" si="6"/>
        <v>856.9</v>
      </c>
      <c r="Z16" s="43">
        <f t="shared" si="14"/>
        <v>38.208499999999958</v>
      </c>
      <c r="AC16" s="17">
        <v>9</v>
      </c>
      <c r="AD16" s="24">
        <f t="shared" si="7"/>
        <v>258.94000000000005</v>
      </c>
      <c r="AE16" s="25">
        <f t="shared" si="8"/>
        <v>504.93300000000011</v>
      </c>
      <c r="AF16" s="25">
        <f t="shared" si="8"/>
        <v>984.61935000000017</v>
      </c>
      <c r="AG16" s="25">
        <f t="shared" si="9"/>
        <v>942.59000000000015</v>
      </c>
      <c r="AH16" s="26">
        <f t="shared" si="15"/>
        <v>42.029350000000022</v>
      </c>
      <c r="AK16" s="17">
        <v>9</v>
      </c>
      <c r="AL16" s="24">
        <f t="shared" si="10"/>
        <v>284.83400000000006</v>
      </c>
      <c r="AM16" s="25">
        <f t="shared" si="11"/>
        <v>555.42630000000008</v>
      </c>
      <c r="AN16" s="25">
        <f t="shared" si="11"/>
        <v>1083.0812850000002</v>
      </c>
      <c r="AO16" s="25">
        <f t="shared" si="12"/>
        <v>1036.8490000000002</v>
      </c>
      <c r="AP16" s="26">
        <f t="shared" si="16"/>
        <v>46.232285000000047</v>
      </c>
    </row>
    <row r="17" spans="4:42">
      <c r="D17" s="1">
        <v>12</v>
      </c>
      <c r="E17" s="1"/>
      <c r="F17" s="17"/>
      <c r="G17" s="17"/>
      <c r="H17" s="17"/>
      <c r="I17" s="18"/>
      <c r="J17" s="18"/>
      <c r="K17" s="19"/>
      <c r="M17" s="17">
        <v>10</v>
      </c>
      <c r="N17" s="24">
        <v>291</v>
      </c>
      <c r="O17" s="25">
        <f t="shared" si="2"/>
        <v>567.44999999999993</v>
      </c>
      <c r="P17" s="25">
        <f t="shared" si="2"/>
        <v>1106.5274999999999</v>
      </c>
      <c r="Q17" s="25">
        <f t="shared" si="3"/>
        <v>1070</v>
      </c>
      <c r="R17" s="26">
        <f t="shared" si="13"/>
        <v>36.527499999999918</v>
      </c>
      <c r="U17" s="40">
        <v>10</v>
      </c>
      <c r="V17" s="41">
        <f t="shared" si="4"/>
        <v>320.10000000000002</v>
      </c>
      <c r="W17" s="42">
        <f t="shared" si="5"/>
        <v>624.19500000000005</v>
      </c>
      <c r="X17" s="42">
        <f t="shared" si="5"/>
        <v>1217.1802500000001</v>
      </c>
      <c r="Y17" s="42">
        <f t="shared" si="6"/>
        <v>1177</v>
      </c>
      <c r="Z17" s="43">
        <f t="shared" si="14"/>
        <v>40.180250000000115</v>
      </c>
      <c r="AC17" s="17">
        <v>10</v>
      </c>
      <c r="AD17" s="24">
        <f t="shared" si="7"/>
        <v>352.11000000000007</v>
      </c>
      <c r="AE17" s="25">
        <f t="shared" si="8"/>
        <v>686.61450000000013</v>
      </c>
      <c r="AF17" s="25">
        <f t="shared" si="8"/>
        <v>1338.8982750000002</v>
      </c>
      <c r="AG17" s="25">
        <f t="shared" si="9"/>
        <v>1294.7000000000003</v>
      </c>
      <c r="AH17" s="26">
        <f t="shared" si="15"/>
        <v>44.198274999999967</v>
      </c>
      <c r="AK17" s="17">
        <v>10</v>
      </c>
      <c r="AL17" s="24">
        <f t="shared" si="10"/>
        <v>387.32100000000008</v>
      </c>
      <c r="AM17" s="25">
        <f t="shared" si="11"/>
        <v>755.27595000000019</v>
      </c>
      <c r="AN17" s="25">
        <f t="shared" si="11"/>
        <v>1472.7881025000004</v>
      </c>
      <c r="AO17" s="25">
        <f t="shared" si="12"/>
        <v>1424.1700000000003</v>
      </c>
      <c r="AP17" s="26">
        <f t="shared" si="16"/>
        <v>48.618102500000077</v>
      </c>
    </row>
    <row r="18" spans="4:42">
      <c r="D18" s="1">
        <v>13</v>
      </c>
      <c r="E18" s="1"/>
      <c r="F18" s="17"/>
      <c r="G18" s="17"/>
      <c r="H18" s="17"/>
      <c r="I18" s="18"/>
      <c r="J18" s="18"/>
      <c r="K18" s="19"/>
      <c r="M18" s="17">
        <v>11</v>
      </c>
      <c r="N18" s="24">
        <v>395</v>
      </c>
      <c r="O18" s="25">
        <f t="shared" si="2"/>
        <v>770.25</v>
      </c>
      <c r="P18" s="25">
        <f t="shared" si="2"/>
        <v>1501.9875</v>
      </c>
      <c r="Q18" s="25">
        <f t="shared" si="3"/>
        <v>1465</v>
      </c>
      <c r="R18" s="26">
        <f t="shared" si="13"/>
        <v>36.987499999999955</v>
      </c>
      <c r="U18" s="40">
        <v>11</v>
      </c>
      <c r="V18" s="41">
        <f t="shared" si="4"/>
        <v>434.50000000000006</v>
      </c>
      <c r="W18" s="42">
        <f t="shared" si="5"/>
        <v>847.27500000000009</v>
      </c>
      <c r="X18" s="42">
        <f t="shared" si="5"/>
        <v>1652.1862500000002</v>
      </c>
      <c r="Y18" s="42">
        <f t="shared" si="6"/>
        <v>1611.5</v>
      </c>
      <c r="Z18" s="43">
        <f t="shared" si="14"/>
        <v>40.6862500000002</v>
      </c>
      <c r="AC18" s="17">
        <v>11</v>
      </c>
      <c r="AD18" s="24">
        <f t="shared" si="7"/>
        <v>477.9500000000001</v>
      </c>
      <c r="AE18" s="25">
        <f t="shared" si="8"/>
        <v>932.00250000000017</v>
      </c>
      <c r="AF18" s="25">
        <f t="shared" si="8"/>
        <v>1817.4048750000002</v>
      </c>
      <c r="AG18" s="25">
        <f t="shared" si="9"/>
        <v>1772.6500000000003</v>
      </c>
      <c r="AH18" s="26">
        <f t="shared" si="15"/>
        <v>44.754874999999856</v>
      </c>
      <c r="AK18" s="17">
        <v>11</v>
      </c>
      <c r="AL18" s="24">
        <f t="shared" si="10"/>
        <v>525.74500000000012</v>
      </c>
      <c r="AM18" s="25">
        <f t="shared" si="11"/>
        <v>1025.2027500000002</v>
      </c>
      <c r="AN18" s="25">
        <f t="shared" si="11"/>
        <v>1999.1453625000001</v>
      </c>
      <c r="AO18" s="25">
        <f t="shared" si="12"/>
        <v>1949.9150000000004</v>
      </c>
      <c r="AP18" s="26">
        <f t="shared" si="16"/>
        <v>49.230362499999728</v>
      </c>
    </row>
    <row r="19" spans="4:42">
      <c r="D19" s="1">
        <v>14</v>
      </c>
      <c r="E19" s="1"/>
      <c r="F19" s="17"/>
      <c r="G19" s="17"/>
      <c r="H19" s="17"/>
      <c r="I19" s="18"/>
      <c r="J19" s="18"/>
      <c r="K19" s="19"/>
      <c r="M19" s="17">
        <v>12</v>
      </c>
      <c r="N19" s="24">
        <v>535</v>
      </c>
      <c r="O19" s="25">
        <f t="shared" si="2"/>
        <v>1043.25</v>
      </c>
      <c r="P19" s="25">
        <f t="shared" si="2"/>
        <v>2034.3374999999999</v>
      </c>
      <c r="Q19" s="25">
        <f t="shared" si="3"/>
        <v>2000</v>
      </c>
      <c r="R19" s="26">
        <f t="shared" si="13"/>
        <v>34.337499999999864</v>
      </c>
      <c r="U19" s="40">
        <v>12</v>
      </c>
      <c r="V19" s="41">
        <f t="shared" si="4"/>
        <v>588.5</v>
      </c>
      <c r="W19" s="42">
        <f t="shared" si="5"/>
        <v>1147.575</v>
      </c>
      <c r="X19" s="42">
        <f t="shared" si="5"/>
        <v>2237.7712500000002</v>
      </c>
      <c r="Y19" s="42">
        <f t="shared" si="6"/>
        <v>2200</v>
      </c>
      <c r="Z19" s="43">
        <f t="shared" si="14"/>
        <v>37.771250000000236</v>
      </c>
      <c r="AC19" s="17">
        <v>12</v>
      </c>
      <c r="AD19" s="24">
        <f t="shared" si="7"/>
        <v>647.35</v>
      </c>
      <c r="AE19" s="25">
        <f t="shared" si="8"/>
        <v>1262.3325</v>
      </c>
      <c r="AF19" s="25">
        <f t="shared" si="8"/>
        <v>2461.5483749999999</v>
      </c>
      <c r="AG19" s="25">
        <f t="shared" si="9"/>
        <v>2420.0000000000005</v>
      </c>
      <c r="AH19" s="26">
        <f t="shared" si="15"/>
        <v>41.548374999999396</v>
      </c>
      <c r="AK19" s="17">
        <v>12</v>
      </c>
      <c r="AL19" s="24">
        <f t="shared" si="10"/>
        <v>712.08500000000004</v>
      </c>
      <c r="AM19" s="25">
        <f t="shared" si="11"/>
        <v>1388.56575</v>
      </c>
      <c r="AN19" s="25">
        <f t="shared" si="11"/>
        <v>2707.7032125000001</v>
      </c>
      <c r="AO19" s="25">
        <f t="shared" si="12"/>
        <v>2662.0000000000005</v>
      </c>
      <c r="AP19" s="26">
        <f t="shared" si="16"/>
        <v>45.703212499999609</v>
      </c>
    </row>
    <row r="20" spans="4:42">
      <c r="D20" s="1">
        <v>15</v>
      </c>
      <c r="E20" s="1"/>
      <c r="F20" s="17"/>
      <c r="G20" s="17"/>
      <c r="H20" s="17"/>
      <c r="I20" s="18"/>
      <c r="J20" s="18"/>
      <c r="K20" s="19"/>
      <c r="M20" s="1"/>
      <c r="N20" s="27"/>
      <c r="O20" s="28"/>
      <c r="P20" s="28"/>
      <c r="Q20" s="29"/>
      <c r="R20" s="30"/>
      <c r="U20" s="44"/>
      <c r="V20" s="45"/>
      <c r="W20" s="46"/>
      <c r="X20" s="46"/>
      <c r="Y20" s="47"/>
      <c r="Z20" s="48"/>
      <c r="AC20" s="56"/>
      <c r="AD20" s="88"/>
      <c r="AE20" s="28"/>
      <c r="AF20" s="28"/>
      <c r="AG20" s="29"/>
      <c r="AH20" s="30"/>
      <c r="AK20" s="56"/>
      <c r="AL20" s="88"/>
      <c r="AM20" s="28"/>
      <c r="AN20" s="28"/>
      <c r="AO20" s="29"/>
      <c r="AP20" s="30"/>
    </row>
    <row r="22" spans="4:42">
      <c r="AG22" s="89">
        <f>AG19-Y19</f>
        <v>220.00000000000045</v>
      </c>
      <c r="AO22" s="89">
        <f>AO19-AG19</f>
        <v>242</v>
      </c>
    </row>
    <row r="25" spans="4:42">
      <c r="D25" s="50"/>
      <c r="E25" s="50"/>
      <c r="F25" s="50"/>
      <c r="G25" s="61"/>
      <c r="H25" s="61"/>
      <c r="I25" s="61"/>
      <c r="J25" s="50"/>
      <c r="K25" s="61"/>
      <c r="L25" s="61"/>
      <c r="M25" s="50"/>
      <c r="N25" s="61"/>
      <c r="O25" s="61"/>
      <c r="P25" s="50"/>
      <c r="Q25" s="61"/>
      <c r="R25" s="61"/>
      <c r="S25" s="50"/>
      <c r="T25" s="50"/>
      <c r="U25" s="2"/>
      <c r="V25" s="2"/>
      <c r="AE25" s="57">
        <f>AE2</f>
        <v>3</v>
      </c>
      <c r="AF25" s="57"/>
      <c r="AM25" s="57">
        <f>AM2</f>
        <v>4</v>
      </c>
      <c r="AN25" s="57"/>
    </row>
    <row r="26" spans="4:42"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2"/>
      <c r="V26" s="2"/>
    </row>
    <row r="27" spans="4:42">
      <c r="D27" s="2"/>
      <c r="E27" s="2"/>
      <c r="F27" s="71" t="s">
        <v>20</v>
      </c>
      <c r="G27" s="71"/>
      <c r="H27" s="71"/>
      <c r="I27" s="2"/>
      <c r="J27" s="58" t="s">
        <v>21</v>
      </c>
      <c r="K27" s="60"/>
      <c r="L27" s="2"/>
      <c r="M27" s="58" t="s">
        <v>21</v>
      </c>
      <c r="N27" s="60"/>
      <c r="O27" s="2"/>
      <c r="P27" s="58" t="s">
        <v>21</v>
      </c>
      <c r="Q27" s="60"/>
      <c r="R27" s="2"/>
      <c r="S27" s="2"/>
      <c r="T27" s="2"/>
      <c r="U27" s="2"/>
      <c r="V27" s="2"/>
      <c r="W27" s="2"/>
      <c r="X27" s="2"/>
      <c r="Y27" s="2"/>
      <c r="Z27" s="2"/>
      <c r="AA27" s="2"/>
      <c r="AC27" s="75" t="s">
        <v>18</v>
      </c>
      <c r="AD27" s="76"/>
      <c r="AE27" s="76"/>
      <c r="AF27" s="76"/>
      <c r="AG27" s="76"/>
      <c r="AH27" s="77"/>
      <c r="AK27" s="75" t="s">
        <v>18</v>
      </c>
      <c r="AL27" s="76"/>
      <c r="AM27" s="76"/>
      <c r="AN27" s="76"/>
      <c r="AO27" s="76"/>
      <c r="AP27" s="77"/>
    </row>
    <row r="28" spans="4:42"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C28" s="16"/>
      <c r="AD28" s="16"/>
      <c r="AE28" s="16"/>
      <c r="AF28" s="16"/>
      <c r="AG28" s="16"/>
      <c r="AH28" s="16"/>
      <c r="AK28" s="16"/>
      <c r="AL28" s="16"/>
      <c r="AM28" s="16"/>
      <c r="AN28" s="16"/>
      <c r="AO28" s="16"/>
      <c r="AP28" s="16"/>
    </row>
    <row r="29" spans="4:42">
      <c r="D29" s="11"/>
      <c r="E29" s="2"/>
      <c r="F29" s="1">
        <v>1</v>
      </c>
      <c r="G29" s="1">
        <v>2</v>
      </c>
      <c r="H29" s="1">
        <v>3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C29" s="20" t="s">
        <v>0</v>
      </c>
      <c r="AD29" s="20" t="s">
        <v>1</v>
      </c>
      <c r="AE29" s="21" t="s">
        <v>6</v>
      </c>
      <c r="AF29" s="22" t="s">
        <v>6</v>
      </c>
      <c r="AG29" s="20" t="s">
        <v>3</v>
      </c>
      <c r="AH29" s="20" t="s">
        <v>4</v>
      </c>
      <c r="AK29" s="20" t="s">
        <v>0</v>
      </c>
      <c r="AL29" s="20" t="s">
        <v>1</v>
      </c>
      <c r="AM29" s="21" t="s">
        <v>6</v>
      </c>
      <c r="AN29" s="22" t="s">
        <v>6</v>
      </c>
      <c r="AO29" s="20" t="s">
        <v>3</v>
      </c>
      <c r="AP29" s="20" t="s">
        <v>4</v>
      </c>
    </row>
    <row r="30" spans="4:42">
      <c r="D30" s="2"/>
      <c r="E30" s="2"/>
      <c r="F30" s="10"/>
      <c r="G30" s="10"/>
      <c r="H30" s="1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C30" s="23"/>
      <c r="AD30" s="23"/>
      <c r="AE30" s="23"/>
      <c r="AF30" s="23"/>
      <c r="AG30" s="23"/>
      <c r="AH30" s="23"/>
      <c r="AK30" s="23"/>
      <c r="AL30" s="23"/>
      <c r="AM30" s="23"/>
      <c r="AN30" s="23"/>
      <c r="AO30" s="23"/>
      <c r="AP30" s="23"/>
    </row>
    <row r="31" spans="4:42">
      <c r="D31" s="49">
        <v>1</v>
      </c>
      <c r="E31" s="13"/>
      <c r="F31" s="44">
        <v>4</v>
      </c>
      <c r="G31" s="44">
        <v>4</v>
      </c>
      <c r="H31" s="44">
        <v>4</v>
      </c>
      <c r="I31" s="13"/>
      <c r="J31" s="63"/>
      <c r="K31" s="64"/>
      <c r="L31" s="13"/>
      <c r="M31" s="63"/>
      <c r="N31" s="64"/>
      <c r="O31" s="13"/>
      <c r="P31" s="63"/>
      <c r="Q31" s="64"/>
      <c r="R31" s="2"/>
      <c r="S31" s="2"/>
      <c r="T31" s="2"/>
      <c r="U31" s="2"/>
      <c r="V31" s="2"/>
      <c r="W31" s="2"/>
      <c r="X31" s="2"/>
      <c r="Y31" s="2"/>
      <c r="Z31" s="2"/>
      <c r="AA31" s="2"/>
      <c r="AC31" s="17">
        <v>1</v>
      </c>
      <c r="AD31" s="83">
        <v>43.56</v>
      </c>
      <c r="AE31" s="84">
        <v>84.942000000000007</v>
      </c>
      <c r="AF31" s="84"/>
      <c r="AG31" s="84">
        <v>43.56</v>
      </c>
      <c r="AH31" s="85">
        <v>41.382000000000005</v>
      </c>
      <c r="AK31" s="17">
        <v>1</v>
      </c>
      <c r="AL31" s="86">
        <f>AD31*1.1</f>
        <v>47.916000000000004</v>
      </c>
      <c r="AM31" s="25">
        <f>AL31*1.95</f>
        <v>93.436199999999999</v>
      </c>
      <c r="AN31" s="25"/>
      <c r="AO31" s="25">
        <f>AL31</f>
        <v>47.916000000000004</v>
      </c>
      <c r="AP31" s="26">
        <f>AM31-AL31</f>
        <v>45.520199999999996</v>
      </c>
    </row>
    <row r="32" spans="4:42">
      <c r="D32" s="49">
        <v>2</v>
      </c>
      <c r="E32" s="13"/>
      <c r="F32" s="44">
        <v>9</v>
      </c>
      <c r="G32" s="44">
        <v>1</v>
      </c>
      <c r="H32" s="44">
        <v>4</v>
      </c>
      <c r="I32" s="13"/>
      <c r="J32" s="63"/>
      <c r="K32" s="64"/>
      <c r="L32" s="13"/>
      <c r="M32" s="63"/>
      <c r="N32" s="64"/>
      <c r="O32" s="13"/>
      <c r="P32" s="63"/>
      <c r="Q32" s="64"/>
      <c r="R32" s="2"/>
      <c r="S32" s="2"/>
      <c r="T32" s="2"/>
      <c r="U32" s="2"/>
      <c r="V32" s="2"/>
      <c r="W32" s="2"/>
      <c r="X32" s="2"/>
      <c r="Y32" s="2"/>
      <c r="Z32" s="2"/>
      <c r="AA32" s="2"/>
      <c r="AC32" s="17">
        <v>2</v>
      </c>
      <c r="AD32" s="24">
        <v>30.250000000000007</v>
      </c>
      <c r="AE32" s="25">
        <v>58.987500000000011</v>
      </c>
      <c r="AF32" s="25">
        <v>115.02562500000002</v>
      </c>
      <c r="AG32" s="25">
        <v>73.81</v>
      </c>
      <c r="AH32" s="26">
        <v>41.215625000000017</v>
      </c>
      <c r="AK32" s="17">
        <v>2</v>
      </c>
      <c r="AL32" s="83">
        <f t="shared" ref="AL32:AL42" si="17">AD32*1.1</f>
        <v>33.275000000000013</v>
      </c>
      <c r="AM32" s="84">
        <f t="shared" ref="AM32:AN42" si="18">AL32*1.95</f>
        <v>64.886250000000018</v>
      </c>
      <c r="AN32" s="84">
        <f t="shared" si="18"/>
        <v>126.52818750000003</v>
      </c>
      <c r="AO32" s="84">
        <f t="shared" ref="AO32:AO42" si="19">AO31+AL32</f>
        <v>81.191000000000017</v>
      </c>
      <c r="AP32" s="85">
        <f>AN32-AO32</f>
        <v>45.337187500000013</v>
      </c>
    </row>
    <row r="33" spans="4:42">
      <c r="D33" s="49">
        <v>3</v>
      </c>
      <c r="E33" s="13"/>
      <c r="F33" s="44">
        <v>6</v>
      </c>
      <c r="G33" s="44">
        <v>8</v>
      </c>
      <c r="H33" s="44">
        <v>9</v>
      </c>
      <c r="I33" s="13"/>
      <c r="J33" s="63"/>
      <c r="K33" s="64"/>
      <c r="L33" s="13"/>
      <c r="M33" s="63"/>
      <c r="N33" s="64"/>
      <c r="O33" s="13"/>
      <c r="P33" s="63"/>
      <c r="Q33" s="64"/>
      <c r="R33" s="2"/>
      <c r="S33" s="2"/>
      <c r="T33" s="2"/>
      <c r="U33" s="2"/>
      <c r="V33" s="2"/>
      <c r="W33" s="2"/>
      <c r="X33" s="2"/>
      <c r="Y33" s="2"/>
      <c r="Z33" s="2"/>
      <c r="AA33" s="2"/>
      <c r="AC33" s="17">
        <v>3</v>
      </c>
      <c r="AD33" s="24">
        <v>41.140000000000008</v>
      </c>
      <c r="AE33" s="25">
        <v>80.223000000000013</v>
      </c>
      <c r="AF33" s="25">
        <v>156.43485000000001</v>
      </c>
      <c r="AG33" s="25">
        <v>114.95000000000002</v>
      </c>
      <c r="AH33" s="26">
        <v>41.484849999999994</v>
      </c>
      <c r="AK33" s="17">
        <v>3</v>
      </c>
      <c r="AL33" s="24">
        <f t="shared" si="17"/>
        <v>45.254000000000012</v>
      </c>
      <c r="AM33" s="25">
        <f t="shared" si="18"/>
        <v>88.245300000000015</v>
      </c>
      <c r="AN33" s="25">
        <f t="shared" si="18"/>
        <v>172.07833500000004</v>
      </c>
      <c r="AO33" s="25">
        <f t="shared" si="19"/>
        <v>126.44500000000002</v>
      </c>
      <c r="AP33" s="26">
        <f t="shared" ref="AP33:AP42" si="20">AN33-AO33</f>
        <v>45.633335000000017</v>
      </c>
    </row>
    <row r="34" spans="4:42">
      <c r="D34" s="49">
        <v>4</v>
      </c>
      <c r="E34" s="13"/>
      <c r="F34" s="44">
        <v>6</v>
      </c>
      <c r="G34" s="44">
        <v>9</v>
      </c>
      <c r="H34" s="44">
        <v>7</v>
      </c>
      <c r="I34" s="13"/>
      <c r="J34" s="63"/>
      <c r="K34" s="64"/>
      <c r="L34" s="13"/>
      <c r="M34" s="63"/>
      <c r="N34" s="64"/>
      <c r="O34" s="13"/>
      <c r="P34" s="63"/>
      <c r="Q34" s="64"/>
      <c r="R34" s="2"/>
      <c r="S34" s="2"/>
      <c r="T34" s="2"/>
      <c r="U34" s="2"/>
      <c r="V34" s="2"/>
      <c r="W34" s="2"/>
      <c r="X34" s="2"/>
      <c r="Y34" s="2"/>
      <c r="Z34" s="2"/>
      <c r="AA34" s="2"/>
      <c r="AC34" s="17">
        <v>4</v>
      </c>
      <c r="AD34" s="24">
        <v>56.870000000000005</v>
      </c>
      <c r="AE34" s="25">
        <v>110.8965</v>
      </c>
      <c r="AF34" s="25">
        <v>216.248175</v>
      </c>
      <c r="AG34" s="25">
        <v>171.82000000000002</v>
      </c>
      <c r="AH34" s="26">
        <v>44.428174999999982</v>
      </c>
      <c r="AK34" s="17">
        <v>4</v>
      </c>
      <c r="AL34" s="24">
        <f t="shared" si="17"/>
        <v>62.557000000000009</v>
      </c>
      <c r="AM34" s="25">
        <f t="shared" si="18"/>
        <v>121.98615000000001</v>
      </c>
      <c r="AN34" s="25">
        <f t="shared" si="18"/>
        <v>237.87299250000001</v>
      </c>
      <c r="AO34" s="25">
        <f t="shared" si="19"/>
        <v>189.00200000000004</v>
      </c>
      <c r="AP34" s="26">
        <f t="shared" si="20"/>
        <v>48.870992499999971</v>
      </c>
    </row>
    <row r="35" spans="4:42">
      <c r="D35" s="49">
        <v>5</v>
      </c>
      <c r="E35" s="13"/>
      <c r="F35" s="44">
        <v>2</v>
      </c>
      <c r="G35" s="44">
        <v>2</v>
      </c>
      <c r="H35" s="44">
        <v>1</v>
      </c>
      <c r="I35" s="13"/>
      <c r="J35" s="63"/>
      <c r="K35" s="64"/>
      <c r="L35" s="13"/>
      <c r="M35" s="63"/>
      <c r="N35" s="64"/>
      <c r="O35" s="13"/>
      <c r="P35" s="63"/>
      <c r="Q35" s="64"/>
      <c r="R35" s="2"/>
      <c r="S35" s="2"/>
      <c r="T35" s="2"/>
      <c r="U35" s="2"/>
      <c r="V35" s="2"/>
      <c r="W35" s="2"/>
      <c r="X35" s="2"/>
      <c r="Y35" s="2"/>
      <c r="Z35" s="2"/>
      <c r="AA35" s="2"/>
      <c r="AC35" s="17">
        <v>5</v>
      </c>
      <c r="AD35" s="24">
        <v>76.230000000000018</v>
      </c>
      <c r="AE35" s="25">
        <v>148.64850000000004</v>
      </c>
      <c r="AF35" s="25">
        <v>289.86457500000006</v>
      </c>
      <c r="AG35" s="25">
        <v>248.05000000000004</v>
      </c>
      <c r="AH35" s="26">
        <v>41.814575000000019</v>
      </c>
      <c r="AK35" s="17">
        <v>5</v>
      </c>
      <c r="AL35" s="24">
        <f t="shared" si="17"/>
        <v>83.853000000000023</v>
      </c>
      <c r="AM35" s="25">
        <f t="shared" si="18"/>
        <v>163.51335000000003</v>
      </c>
      <c r="AN35" s="25">
        <f t="shared" si="18"/>
        <v>318.85103250000003</v>
      </c>
      <c r="AO35" s="25">
        <f t="shared" si="19"/>
        <v>272.85500000000008</v>
      </c>
      <c r="AP35" s="26">
        <f t="shared" si="20"/>
        <v>45.996032499999956</v>
      </c>
    </row>
    <row r="36" spans="4:42">
      <c r="D36" s="49">
        <v>6</v>
      </c>
      <c r="E36" s="13"/>
      <c r="F36" s="44">
        <v>8</v>
      </c>
      <c r="G36" s="44">
        <v>8</v>
      </c>
      <c r="H36" s="44">
        <v>2</v>
      </c>
      <c r="I36" s="13"/>
      <c r="J36" s="63"/>
      <c r="K36" s="64"/>
      <c r="L36" s="13"/>
      <c r="M36" s="63"/>
      <c r="N36" s="64"/>
      <c r="O36" s="13"/>
      <c r="P36" s="63"/>
      <c r="Q36" s="64"/>
      <c r="R36" s="2"/>
      <c r="S36" s="13"/>
      <c r="T36" s="2"/>
      <c r="U36" s="2"/>
      <c r="V36" s="2"/>
      <c r="W36" s="2"/>
      <c r="X36" s="2"/>
      <c r="Y36" s="2"/>
      <c r="Z36" s="2"/>
      <c r="AA36" s="2"/>
      <c r="AC36" s="17">
        <v>6</v>
      </c>
      <c r="AD36" s="24">
        <v>104.06000000000002</v>
      </c>
      <c r="AE36" s="25">
        <v>202.91700000000003</v>
      </c>
      <c r="AF36" s="25">
        <v>395.68815000000006</v>
      </c>
      <c r="AG36" s="25">
        <v>352.11000000000007</v>
      </c>
      <c r="AH36" s="26">
        <v>43.578149999999994</v>
      </c>
      <c r="AK36" s="17">
        <v>6</v>
      </c>
      <c r="AL36" s="24">
        <f t="shared" si="17"/>
        <v>114.46600000000002</v>
      </c>
      <c r="AM36" s="25">
        <f t="shared" si="18"/>
        <v>223.20870000000005</v>
      </c>
      <c r="AN36" s="25">
        <f t="shared" si="18"/>
        <v>435.25696500000009</v>
      </c>
      <c r="AO36" s="25">
        <f t="shared" si="19"/>
        <v>387.32100000000008</v>
      </c>
      <c r="AP36" s="26">
        <f t="shared" si="20"/>
        <v>47.93596500000001</v>
      </c>
    </row>
    <row r="37" spans="4:42">
      <c r="D37" s="49">
        <v>7</v>
      </c>
      <c r="E37" s="13"/>
      <c r="F37" s="44">
        <v>1</v>
      </c>
      <c r="G37" s="44">
        <v>7</v>
      </c>
      <c r="H37" s="44">
        <v>7</v>
      </c>
      <c r="I37" s="13"/>
      <c r="J37" s="65">
        <f t="shared" ref="J37:J51" si="21">H36+G35+F34+G33+H32</f>
        <v>22</v>
      </c>
      <c r="K37" s="66"/>
      <c r="L37" s="13"/>
      <c r="M37" s="67">
        <f t="shared" ref="M37:M51" si="22">H36+H35+G34+G33+F32+F31</f>
        <v>33</v>
      </c>
      <c r="N37" s="68"/>
      <c r="O37" s="13"/>
      <c r="P37" s="67">
        <f t="shared" ref="P37:P51" si="23">H36+H35+H34+G34+F34+F35+F36+G36</f>
        <v>43</v>
      </c>
      <c r="Q37" s="68"/>
      <c r="R37" s="49"/>
      <c r="S37" s="13"/>
      <c r="T37" s="78"/>
      <c r="U37" s="2"/>
      <c r="V37" s="2"/>
      <c r="W37" s="2"/>
      <c r="X37" s="2"/>
      <c r="Y37" s="2"/>
      <c r="Z37" s="2"/>
      <c r="AA37" s="2"/>
      <c r="AC37" s="17">
        <v>7</v>
      </c>
      <c r="AD37" s="24">
        <v>140.36000000000001</v>
      </c>
      <c r="AE37" s="25">
        <v>273.702</v>
      </c>
      <c r="AF37" s="25">
        <v>533.71889999999996</v>
      </c>
      <c r="AG37" s="25">
        <v>492.47000000000008</v>
      </c>
      <c r="AH37" s="26">
        <v>41.248899999999878</v>
      </c>
      <c r="AK37" s="17">
        <v>7</v>
      </c>
      <c r="AL37" s="24">
        <f t="shared" si="17"/>
        <v>154.39600000000002</v>
      </c>
      <c r="AM37" s="25">
        <f t="shared" si="18"/>
        <v>301.07220000000001</v>
      </c>
      <c r="AN37" s="25">
        <f t="shared" si="18"/>
        <v>587.09078999999997</v>
      </c>
      <c r="AO37" s="25">
        <f t="shared" si="19"/>
        <v>541.7170000000001</v>
      </c>
      <c r="AP37" s="26">
        <f t="shared" si="20"/>
        <v>45.373789999999872</v>
      </c>
    </row>
    <row r="38" spans="4:42">
      <c r="D38" s="49">
        <v>8</v>
      </c>
      <c r="E38" s="13"/>
      <c r="F38" s="44">
        <v>5</v>
      </c>
      <c r="G38" s="44">
        <v>4</v>
      </c>
      <c r="H38" s="44">
        <v>4</v>
      </c>
      <c r="I38" s="13"/>
      <c r="J38" s="65">
        <f t="shared" si="21"/>
        <v>35</v>
      </c>
      <c r="K38" s="66"/>
      <c r="L38" s="13"/>
      <c r="M38" s="65">
        <f t="shared" si="22"/>
        <v>35</v>
      </c>
      <c r="N38" s="66"/>
      <c r="O38" s="13"/>
      <c r="P38" s="67">
        <f t="shared" si="23"/>
        <v>30</v>
      </c>
      <c r="Q38" s="68"/>
      <c r="R38" s="49"/>
      <c r="S38" s="13"/>
      <c r="T38" s="78"/>
      <c r="U38" s="2"/>
      <c r="V38" s="2"/>
      <c r="W38" s="2"/>
      <c r="X38" s="2"/>
      <c r="Y38" s="2"/>
      <c r="Z38" s="2"/>
      <c r="AA38" s="2"/>
      <c r="AC38" s="17">
        <v>8</v>
      </c>
      <c r="AD38" s="24">
        <v>191.18000000000004</v>
      </c>
      <c r="AE38" s="25">
        <v>372.80100000000004</v>
      </c>
      <c r="AF38" s="25">
        <v>726.96195000000012</v>
      </c>
      <c r="AG38" s="25">
        <v>683.65000000000009</v>
      </c>
      <c r="AH38" s="26">
        <v>43.311950000000024</v>
      </c>
      <c r="AK38" s="17">
        <v>8</v>
      </c>
      <c r="AL38" s="24">
        <f t="shared" si="17"/>
        <v>210.29800000000006</v>
      </c>
      <c r="AM38" s="25">
        <f t="shared" si="18"/>
        <v>410.08110000000011</v>
      </c>
      <c r="AN38" s="25">
        <f t="shared" si="18"/>
        <v>799.65814500000022</v>
      </c>
      <c r="AO38" s="25">
        <f t="shared" si="19"/>
        <v>752.0150000000001</v>
      </c>
      <c r="AP38" s="26">
        <f t="shared" si="20"/>
        <v>47.643145000000118</v>
      </c>
    </row>
    <row r="39" spans="4:42">
      <c r="D39" s="49">
        <v>9</v>
      </c>
      <c r="E39" s="13"/>
      <c r="F39" s="44">
        <v>6</v>
      </c>
      <c r="G39" s="44">
        <v>4</v>
      </c>
      <c r="H39" s="44">
        <v>3</v>
      </c>
      <c r="I39" s="13"/>
      <c r="J39" s="65">
        <f t="shared" si="21"/>
        <v>28</v>
      </c>
      <c r="K39" s="66"/>
      <c r="L39" s="13"/>
      <c r="M39" s="67">
        <f t="shared" si="22"/>
        <v>33</v>
      </c>
      <c r="N39" s="68"/>
      <c r="O39" s="13"/>
      <c r="P39" s="67">
        <f t="shared" si="23"/>
        <v>39</v>
      </c>
      <c r="Q39" s="68"/>
      <c r="R39" s="49"/>
      <c r="S39" s="13"/>
      <c r="T39" s="78"/>
      <c r="U39" s="2"/>
      <c r="V39" s="2"/>
      <c r="W39" s="2"/>
      <c r="X39" s="2"/>
      <c r="Y39" s="2"/>
      <c r="Z39" s="2"/>
      <c r="AA39" s="2"/>
      <c r="AC39" s="17">
        <v>9</v>
      </c>
      <c r="AD39" s="24">
        <v>258.94000000000005</v>
      </c>
      <c r="AE39" s="25">
        <v>504.93300000000011</v>
      </c>
      <c r="AF39" s="25">
        <v>984.61935000000017</v>
      </c>
      <c r="AG39" s="25">
        <v>942.59000000000015</v>
      </c>
      <c r="AH39" s="26">
        <v>42.029350000000022</v>
      </c>
      <c r="AK39" s="17">
        <v>9</v>
      </c>
      <c r="AL39" s="24">
        <f t="shared" si="17"/>
        <v>284.83400000000006</v>
      </c>
      <c r="AM39" s="25">
        <f t="shared" si="18"/>
        <v>555.42630000000008</v>
      </c>
      <c r="AN39" s="25">
        <f t="shared" si="18"/>
        <v>1083.0812850000002</v>
      </c>
      <c r="AO39" s="25">
        <f t="shared" si="19"/>
        <v>1036.8490000000002</v>
      </c>
      <c r="AP39" s="26">
        <f t="shared" si="20"/>
        <v>46.232285000000047</v>
      </c>
    </row>
    <row r="40" spans="4:42">
      <c r="D40" s="49">
        <v>10</v>
      </c>
      <c r="E40" s="54" t="s">
        <v>9</v>
      </c>
      <c r="F40" s="44">
        <v>9</v>
      </c>
      <c r="G40" s="44">
        <v>0</v>
      </c>
      <c r="H40" s="44">
        <v>1</v>
      </c>
      <c r="I40" s="13"/>
      <c r="J40" s="67">
        <f t="shared" si="21"/>
        <v>17</v>
      </c>
      <c r="K40" s="68"/>
      <c r="L40" s="13"/>
      <c r="M40" s="65">
        <f t="shared" si="22"/>
        <v>30</v>
      </c>
      <c r="N40" s="66"/>
      <c r="O40" s="13"/>
      <c r="P40" s="67">
        <f t="shared" si="23"/>
        <v>37</v>
      </c>
      <c r="Q40" s="68"/>
      <c r="R40" s="5" t="s">
        <v>22</v>
      </c>
      <c r="S40" s="13"/>
      <c r="T40" s="78"/>
      <c r="U40" s="2"/>
      <c r="V40" s="2"/>
      <c r="W40" s="2"/>
      <c r="X40" s="2"/>
      <c r="Y40" s="2"/>
      <c r="Z40" s="2"/>
      <c r="AA40" s="2"/>
      <c r="AC40" s="17">
        <v>10</v>
      </c>
      <c r="AD40" s="24">
        <v>352.11000000000007</v>
      </c>
      <c r="AE40" s="25">
        <v>686.61450000000013</v>
      </c>
      <c r="AF40" s="25">
        <v>1338.8982750000002</v>
      </c>
      <c r="AG40" s="25">
        <v>1294.7000000000003</v>
      </c>
      <c r="AH40" s="26">
        <v>44.198274999999967</v>
      </c>
      <c r="AK40" s="17">
        <v>10</v>
      </c>
      <c r="AL40" s="24">
        <f t="shared" si="17"/>
        <v>387.32100000000008</v>
      </c>
      <c r="AM40" s="25">
        <f t="shared" si="18"/>
        <v>755.27595000000019</v>
      </c>
      <c r="AN40" s="25">
        <f t="shared" si="18"/>
        <v>1472.7881025000004</v>
      </c>
      <c r="AO40" s="25">
        <f t="shared" si="19"/>
        <v>1424.1700000000003</v>
      </c>
      <c r="AP40" s="26">
        <f t="shared" si="20"/>
        <v>48.618102500000077</v>
      </c>
    </row>
    <row r="41" spans="4:42">
      <c r="D41" s="49">
        <f>D40+1</f>
        <v>11</v>
      </c>
      <c r="E41" s="13"/>
      <c r="F41" s="44">
        <v>4</v>
      </c>
      <c r="G41" s="44">
        <v>8</v>
      </c>
      <c r="H41" s="44">
        <v>2</v>
      </c>
      <c r="I41" s="13"/>
      <c r="J41" s="65">
        <f t="shared" si="21"/>
        <v>19</v>
      </c>
      <c r="K41" s="66"/>
      <c r="L41" s="13"/>
      <c r="M41" s="65">
        <f t="shared" si="22"/>
        <v>25</v>
      </c>
      <c r="N41" s="66"/>
      <c r="O41" s="13"/>
      <c r="P41" s="67">
        <f t="shared" si="23"/>
        <v>32</v>
      </c>
      <c r="Q41" s="68"/>
      <c r="R41" s="49"/>
      <c r="S41" s="13"/>
      <c r="T41" s="78"/>
      <c r="U41" s="71" t="s">
        <v>29</v>
      </c>
      <c r="V41" s="71"/>
      <c r="W41" s="71"/>
      <c r="X41" s="71"/>
      <c r="Y41" s="2"/>
      <c r="Z41" s="2"/>
      <c r="AA41" s="2"/>
      <c r="AC41" s="17">
        <v>11</v>
      </c>
      <c r="AD41" s="24">
        <v>477.9500000000001</v>
      </c>
      <c r="AE41" s="25">
        <v>932.00250000000017</v>
      </c>
      <c r="AF41" s="25">
        <v>1817.4048750000002</v>
      </c>
      <c r="AG41" s="25">
        <v>1772.6500000000003</v>
      </c>
      <c r="AH41" s="26">
        <v>44.754874999999856</v>
      </c>
      <c r="AK41" s="17">
        <v>11</v>
      </c>
      <c r="AL41" s="24">
        <f t="shared" si="17"/>
        <v>525.74500000000012</v>
      </c>
      <c r="AM41" s="25">
        <f t="shared" si="18"/>
        <v>1025.2027500000002</v>
      </c>
      <c r="AN41" s="25">
        <f t="shared" si="18"/>
        <v>1999.1453625000001</v>
      </c>
      <c r="AO41" s="25">
        <f t="shared" si="19"/>
        <v>1949.9150000000004</v>
      </c>
      <c r="AP41" s="26">
        <f t="shared" si="20"/>
        <v>49.230362499999728</v>
      </c>
    </row>
    <row r="42" spans="4:42">
      <c r="D42" s="49">
        <f t="shared" ref="D42:D105" si="24">D41+1</f>
        <v>12</v>
      </c>
      <c r="E42" s="13"/>
      <c r="F42" s="44">
        <v>1</v>
      </c>
      <c r="G42" s="44">
        <v>2</v>
      </c>
      <c r="H42" s="44">
        <v>0</v>
      </c>
      <c r="I42" s="13"/>
      <c r="J42" s="65">
        <f t="shared" si="21"/>
        <v>19</v>
      </c>
      <c r="K42" s="66"/>
      <c r="L42" s="13"/>
      <c r="M42" s="67">
        <f t="shared" si="22"/>
        <v>20</v>
      </c>
      <c r="N42" s="68"/>
      <c r="O42" s="13"/>
      <c r="P42" s="65">
        <f t="shared" si="23"/>
        <v>37</v>
      </c>
      <c r="Q42" s="66"/>
      <c r="R42" s="5" t="s">
        <v>23</v>
      </c>
      <c r="S42" s="13"/>
      <c r="T42" s="78"/>
      <c r="U42" s="2"/>
      <c r="V42" s="2"/>
      <c r="W42" s="2"/>
      <c r="X42" s="2"/>
      <c r="Y42" s="2"/>
      <c r="Z42" s="2"/>
      <c r="AA42" s="2"/>
      <c r="AC42" s="17">
        <v>12</v>
      </c>
      <c r="AD42" s="24">
        <v>647.35</v>
      </c>
      <c r="AE42" s="25">
        <v>1262.3325</v>
      </c>
      <c r="AF42" s="25">
        <v>2461.5483749999999</v>
      </c>
      <c r="AG42" s="25">
        <v>2420.0000000000005</v>
      </c>
      <c r="AH42" s="26">
        <v>41.548374999999396</v>
      </c>
      <c r="AK42" s="17">
        <v>12</v>
      </c>
      <c r="AL42" s="24">
        <f t="shared" si="17"/>
        <v>712.08500000000004</v>
      </c>
      <c r="AM42" s="25">
        <f t="shared" si="18"/>
        <v>1388.56575</v>
      </c>
      <c r="AN42" s="25">
        <f t="shared" si="18"/>
        <v>2707.7032125000001</v>
      </c>
      <c r="AO42" s="25">
        <f t="shared" si="19"/>
        <v>2662.0000000000005</v>
      </c>
      <c r="AP42" s="26">
        <f t="shared" si="20"/>
        <v>45.703212499999609</v>
      </c>
    </row>
    <row r="43" spans="4:42">
      <c r="D43" s="49">
        <f t="shared" si="24"/>
        <v>13</v>
      </c>
      <c r="E43" s="13"/>
      <c r="F43" s="44">
        <v>4</v>
      </c>
      <c r="G43" s="44">
        <v>7</v>
      </c>
      <c r="H43" s="44">
        <v>2</v>
      </c>
      <c r="I43" s="13"/>
      <c r="J43" s="65">
        <f t="shared" si="21"/>
        <v>25</v>
      </c>
      <c r="K43" s="66"/>
      <c r="L43" s="13"/>
      <c r="M43" s="67">
        <f t="shared" si="22"/>
        <v>12</v>
      </c>
      <c r="N43" s="68"/>
      <c r="O43" s="13"/>
      <c r="P43" s="65">
        <f t="shared" si="23"/>
        <v>19</v>
      </c>
      <c r="Q43" s="66"/>
      <c r="R43" s="5" t="s">
        <v>23</v>
      </c>
      <c r="S43" s="13"/>
      <c r="T43" s="78"/>
      <c r="U43" s="58" t="s">
        <v>30</v>
      </c>
      <c r="V43" s="59"/>
      <c r="W43" s="59"/>
      <c r="X43" s="60"/>
      <c r="Y43" s="2"/>
      <c r="Z43" s="2"/>
      <c r="AA43" s="2"/>
      <c r="AC43" s="56"/>
      <c r="AD43" s="88"/>
      <c r="AE43" s="28"/>
      <c r="AF43" s="28"/>
      <c r="AG43" s="29"/>
      <c r="AH43" s="30"/>
      <c r="AK43" s="56"/>
      <c r="AL43" s="88"/>
      <c r="AM43" s="28"/>
      <c r="AN43" s="28"/>
      <c r="AO43" s="29"/>
      <c r="AP43" s="30"/>
    </row>
    <row r="44" spans="4:42">
      <c r="D44" s="49">
        <f t="shared" si="24"/>
        <v>14</v>
      </c>
      <c r="E44" s="13"/>
      <c r="F44" s="44">
        <v>7</v>
      </c>
      <c r="G44" s="44">
        <v>6</v>
      </c>
      <c r="H44" s="44">
        <v>5</v>
      </c>
      <c r="I44" s="13"/>
      <c r="J44" s="67">
        <f t="shared" si="21"/>
        <v>11</v>
      </c>
      <c r="K44" s="68"/>
      <c r="L44" s="13"/>
      <c r="M44" s="67">
        <f t="shared" si="22"/>
        <v>21</v>
      </c>
      <c r="N44" s="68"/>
      <c r="O44" s="13"/>
      <c r="P44" s="65">
        <f t="shared" si="23"/>
        <v>28</v>
      </c>
      <c r="Q44" s="66"/>
      <c r="R44" s="49"/>
      <c r="S44" s="13"/>
      <c r="T44" s="78"/>
      <c r="U44" s="2"/>
      <c r="V44" s="2"/>
      <c r="W44" s="2"/>
      <c r="X44" s="2"/>
      <c r="Y44" s="2"/>
      <c r="Z44" s="2"/>
      <c r="AA44" s="2"/>
    </row>
    <row r="45" spans="4:42">
      <c r="D45" s="49">
        <f t="shared" si="24"/>
        <v>15</v>
      </c>
      <c r="E45" s="13"/>
      <c r="F45" s="44">
        <v>0</v>
      </c>
      <c r="G45" s="44">
        <v>1</v>
      </c>
      <c r="H45" s="44">
        <v>0</v>
      </c>
      <c r="I45" s="13"/>
      <c r="J45" s="67">
        <f t="shared" si="21"/>
        <v>22</v>
      </c>
      <c r="K45" s="68"/>
      <c r="L45" s="55" t="s">
        <v>24</v>
      </c>
      <c r="M45" s="67">
        <f t="shared" si="22"/>
        <v>32</v>
      </c>
      <c r="N45" s="68"/>
      <c r="O45" s="13"/>
      <c r="P45" s="65">
        <f t="shared" si="23"/>
        <v>27</v>
      </c>
      <c r="Q45" s="66"/>
      <c r="R45" s="49"/>
      <c r="S45" s="13"/>
      <c r="T45" s="78"/>
      <c r="U45" s="2"/>
      <c r="V45" s="2"/>
      <c r="W45" s="2"/>
      <c r="X45" s="2"/>
      <c r="Y45" s="2"/>
      <c r="Z45" s="2"/>
      <c r="AA45" s="2"/>
    </row>
    <row r="46" spans="4:42">
      <c r="D46" s="49">
        <f t="shared" si="24"/>
        <v>16</v>
      </c>
      <c r="E46" s="13"/>
      <c r="F46" s="44">
        <v>4</v>
      </c>
      <c r="G46" s="44">
        <v>5</v>
      </c>
      <c r="H46" s="44">
        <v>2</v>
      </c>
      <c r="I46" s="13"/>
      <c r="J46" s="67">
        <f t="shared" si="21"/>
        <v>14</v>
      </c>
      <c r="K46" s="68"/>
      <c r="L46" s="13"/>
      <c r="M46" s="65">
        <f t="shared" si="22"/>
        <v>27</v>
      </c>
      <c r="N46" s="66"/>
      <c r="O46" s="13"/>
      <c r="P46" s="67">
        <f t="shared" si="23"/>
        <v>26</v>
      </c>
      <c r="Q46" s="68"/>
      <c r="R46" s="4" t="s">
        <v>22</v>
      </c>
      <c r="S46" s="13"/>
      <c r="T46" s="78"/>
      <c r="U46" s="2"/>
      <c r="V46" s="2"/>
      <c r="W46" s="2"/>
      <c r="X46" s="2"/>
      <c r="Y46" s="2"/>
      <c r="Z46" s="2"/>
      <c r="AA46" s="2"/>
    </row>
    <row r="47" spans="4:42">
      <c r="D47" s="49">
        <f t="shared" si="24"/>
        <v>17</v>
      </c>
      <c r="E47" s="13"/>
      <c r="F47" s="44">
        <v>5</v>
      </c>
      <c r="G47" s="44">
        <v>9</v>
      </c>
      <c r="H47" s="44">
        <v>8</v>
      </c>
      <c r="I47" s="13"/>
      <c r="J47" s="65">
        <f t="shared" si="21"/>
        <v>17</v>
      </c>
      <c r="K47" s="66"/>
      <c r="L47" s="13"/>
      <c r="M47" s="67">
        <f t="shared" si="22"/>
        <v>20</v>
      </c>
      <c r="N47" s="68"/>
      <c r="O47" s="13"/>
      <c r="P47" s="65">
        <f t="shared" si="23"/>
        <v>29</v>
      </c>
      <c r="Q47" s="66"/>
      <c r="R47" s="4" t="s">
        <v>25</v>
      </c>
      <c r="S47" s="13"/>
      <c r="T47" s="78"/>
      <c r="U47" s="2"/>
      <c r="V47" s="2"/>
      <c r="W47" s="2"/>
      <c r="X47" s="2"/>
      <c r="Y47" s="2"/>
      <c r="Z47" s="2"/>
      <c r="AA47" s="2"/>
    </row>
    <row r="48" spans="4:42">
      <c r="D48" s="49">
        <f t="shared" si="24"/>
        <v>18</v>
      </c>
      <c r="E48" s="13"/>
      <c r="F48" s="44">
        <v>0</v>
      </c>
      <c r="G48" s="44">
        <v>9</v>
      </c>
      <c r="H48" s="44">
        <v>4</v>
      </c>
      <c r="I48" s="13"/>
      <c r="J48" s="65">
        <f t="shared" si="21"/>
        <v>21</v>
      </c>
      <c r="K48" s="66"/>
      <c r="L48" s="14" t="s">
        <v>26</v>
      </c>
      <c r="M48" s="67">
        <f t="shared" si="22"/>
        <v>22</v>
      </c>
      <c r="N48" s="68"/>
      <c r="O48" s="13"/>
      <c r="P48" s="65">
        <f t="shared" si="23"/>
        <v>29</v>
      </c>
      <c r="Q48" s="66"/>
      <c r="R48" s="49"/>
      <c r="S48" s="13"/>
      <c r="T48" s="78"/>
      <c r="U48" s="2"/>
      <c r="V48" s="2"/>
      <c r="W48" s="2"/>
      <c r="X48" s="2"/>
      <c r="Y48" s="2"/>
      <c r="Z48" s="2"/>
      <c r="AA48" s="2"/>
      <c r="AE48" s="57">
        <f>AE25</f>
        <v>3</v>
      </c>
      <c r="AF48" s="57"/>
      <c r="AM48" s="57">
        <f>AM25</f>
        <v>4</v>
      </c>
      <c r="AN48" s="57"/>
    </row>
    <row r="49" spans="4:42">
      <c r="D49" s="49">
        <f t="shared" si="24"/>
        <v>19</v>
      </c>
      <c r="E49" s="13"/>
      <c r="F49" s="44">
        <v>0</v>
      </c>
      <c r="G49" s="44">
        <v>2</v>
      </c>
      <c r="H49" s="44">
        <v>8</v>
      </c>
      <c r="I49" s="13"/>
      <c r="J49" s="65">
        <f t="shared" si="21"/>
        <v>23</v>
      </c>
      <c r="K49" s="66"/>
      <c r="L49" s="13"/>
      <c r="M49" s="65">
        <f t="shared" si="22"/>
        <v>29</v>
      </c>
      <c r="N49" s="66"/>
      <c r="O49" s="13"/>
      <c r="P49" s="65">
        <f t="shared" si="23"/>
        <v>37</v>
      </c>
      <c r="Q49" s="66"/>
      <c r="R49" s="5" t="s">
        <v>27</v>
      </c>
      <c r="S49" s="13"/>
      <c r="T49" s="78"/>
      <c r="U49" s="2"/>
      <c r="V49" s="2"/>
      <c r="W49" s="2"/>
      <c r="X49" s="2"/>
      <c r="Y49" s="2"/>
      <c r="Z49" s="2"/>
      <c r="AA49" s="2"/>
    </row>
    <row r="50" spans="4:42">
      <c r="D50" s="49">
        <f t="shared" si="24"/>
        <v>20</v>
      </c>
      <c r="E50" s="53"/>
      <c r="F50" s="44">
        <v>5</v>
      </c>
      <c r="G50" s="44">
        <v>2</v>
      </c>
      <c r="H50" s="44">
        <v>4</v>
      </c>
      <c r="I50" s="13"/>
      <c r="J50" s="65">
        <f t="shared" si="21"/>
        <v>27</v>
      </c>
      <c r="K50" s="66"/>
      <c r="L50" s="13"/>
      <c r="M50" s="65">
        <f t="shared" si="22"/>
        <v>33</v>
      </c>
      <c r="N50" s="66"/>
      <c r="O50" s="55" t="s">
        <v>28</v>
      </c>
      <c r="P50" s="67">
        <f t="shared" si="23"/>
        <v>36</v>
      </c>
      <c r="Q50" s="68"/>
      <c r="R50" s="49"/>
      <c r="S50" s="13"/>
      <c r="T50" s="78"/>
      <c r="U50" s="2"/>
      <c r="V50" s="2"/>
      <c r="W50" s="2"/>
      <c r="X50" s="2"/>
      <c r="Y50" s="2"/>
      <c r="Z50" s="2"/>
      <c r="AA50" s="2"/>
      <c r="AC50" s="75" t="s">
        <v>18</v>
      </c>
      <c r="AD50" s="76"/>
      <c r="AE50" s="76"/>
      <c r="AF50" s="76"/>
      <c r="AG50" s="76"/>
      <c r="AH50" s="77"/>
      <c r="AK50" s="75" t="s">
        <v>18</v>
      </c>
      <c r="AL50" s="76"/>
      <c r="AM50" s="76"/>
      <c r="AN50" s="76"/>
      <c r="AO50" s="76"/>
      <c r="AP50" s="77"/>
    </row>
    <row r="51" spans="4:42">
      <c r="D51" s="49">
        <f t="shared" si="24"/>
        <v>21</v>
      </c>
      <c r="E51" s="13"/>
      <c r="F51" s="44">
        <v>8</v>
      </c>
      <c r="G51" s="44">
        <v>8</v>
      </c>
      <c r="H51" s="44">
        <v>6</v>
      </c>
      <c r="I51" s="13"/>
      <c r="J51" s="65">
        <f t="shared" si="21"/>
        <v>17</v>
      </c>
      <c r="K51" s="66"/>
      <c r="L51" s="13"/>
      <c r="M51" s="67">
        <f t="shared" si="22"/>
        <v>34</v>
      </c>
      <c r="N51" s="68"/>
      <c r="O51" s="13"/>
      <c r="P51" s="67">
        <f t="shared" si="23"/>
        <v>32</v>
      </c>
      <c r="Q51" s="68"/>
      <c r="R51" s="5" t="s">
        <v>24</v>
      </c>
      <c r="S51" s="13"/>
      <c r="T51" s="78"/>
      <c r="U51" s="2"/>
      <c r="V51" s="2"/>
      <c r="W51" s="2"/>
      <c r="X51" s="2"/>
      <c r="Y51" s="2"/>
      <c r="Z51" s="2"/>
      <c r="AA51" s="2"/>
      <c r="AC51" s="16"/>
      <c r="AD51" s="16"/>
      <c r="AE51" s="16"/>
      <c r="AF51" s="16"/>
      <c r="AG51" s="16"/>
      <c r="AH51" s="16"/>
      <c r="AK51" s="16"/>
      <c r="AL51" s="16"/>
      <c r="AM51" s="16"/>
      <c r="AN51" s="16"/>
      <c r="AO51" s="16"/>
      <c r="AP51" s="16"/>
    </row>
    <row r="52" spans="4:42">
      <c r="D52" s="1">
        <f t="shared" si="24"/>
        <v>22</v>
      </c>
      <c r="E52" s="54" t="s">
        <v>31</v>
      </c>
      <c r="F52" s="12">
        <v>3</v>
      </c>
      <c r="G52" s="12">
        <v>3</v>
      </c>
      <c r="H52" s="12">
        <v>3</v>
      </c>
      <c r="I52" s="2"/>
      <c r="J52" s="67">
        <f t="shared" ref="J52:J100" si="25">H51+G50+F49+G48+H47</f>
        <v>25</v>
      </c>
      <c r="K52" s="68"/>
      <c r="L52" s="13"/>
      <c r="M52" s="65">
        <f t="shared" ref="M52:M100" si="26">H51+H50+G49+G48+F47+F46</f>
        <v>30</v>
      </c>
      <c r="N52" s="66"/>
      <c r="O52" s="13"/>
      <c r="P52" s="67">
        <f t="shared" ref="P52:P100" si="27">H51+H50+H49+G49+F49+F50+F51+G51</f>
        <v>41</v>
      </c>
      <c r="Q52" s="68"/>
      <c r="R52" s="44"/>
      <c r="S52" s="13"/>
      <c r="T52" s="78"/>
      <c r="U52" s="2"/>
      <c r="V52" s="2"/>
      <c r="W52" s="2"/>
      <c r="X52" s="2"/>
      <c r="Y52" s="2"/>
      <c r="Z52" s="2"/>
      <c r="AA52" s="2"/>
      <c r="AC52" s="20" t="s">
        <v>0</v>
      </c>
      <c r="AD52" s="20" t="s">
        <v>1</v>
      </c>
      <c r="AE52" s="21" t="s">
        <v>6</v>
      </c>
      <c r="AF52" s="22" t="s">
        <v>6</v>
      </c>
      <c r="AG52" s="20" t="s">
        <v>3</v>
      </c>
      <c r="AH52" s="20" t="s">
        <v>4</v>
      </c>
      <c r="AK52" s="20" t="s">
        <v>0</v>
      </c>
      <c r="AL52" s="20" t="s">
        <v>1</v>
      </c>
      <c r="AM52" s="21" t="s">
        <v>6</v>
      </c>
      <c r="AN52" s="22" t="s">
        <v>6</v>
      </c>
      <c r="AO52" s="20" t="s">
        <v>3</v>
      </c>
      <c r="AP52" s="20" t="s">
        <v>4</v>
      </c>
    </row>
    <row r="53" spans="4:42">
      <c r="D53" s="1">
        <f t="shared" si="24"/>
        <v>23</v>
      </c>
      <c r="E53" s="13"/>
      <c r="F53" s="44">
        <v>9</v>
      </c>
      <c r="G53" s="44">
        <v>3</v>
      </c>
      <c r="H53" s="44">
        <v>0</v>
      </c>
      <c r="I53" s="13"/>
      <c r="J53" s="67">
        <f t="shared" si="25"/>
        <v>22</v>
      </c>
      <c r="K53" s="68"/>
      <c r="L53" s="13"/>
      <c r="M53" s="67">
        <f t="shared" si="26"/>
        <v>18</v>
      </c>
      <c r="N53" s="68"/>
      <c r="O53" s="13"/>
      <c r="P53" s="67">
        <f t="shared" si="27"/>
        <v>34</v>
      </c>
      <c r="Q53" s="68"/>
      <c r="R53" s="2"/>
      <c r="S53" s="2"/>
      <c r="T53" s="2"/>
      <c r="U53" s="2"/>
      <c r="V53" s="2"/>
      <c r="W53" s="2"/>
      <c r="X53" s="2"/>
      <c r="Y53" s="2"/>
      <c r="Z53" s="2"/>
      <c r="AA53" s="2"/>
      <c r="AC53" s="23"/>
      <c r="AD53" s="23"/>
      <c r="AE53" s="23"/>
      <c r="AF53" s="23"/>
      <c r="AG53" s="23"/>
      <c r="AH53" s="23"/>
      <c r="AK53" s="23"/>
      <c r="AL53" s="23"/>
      <c r="AM53" s="23"/>
      <c r="AN53" s="23"/>
      <c r="AO53" s="23"/>
      <c r="AP53" s="23"/>
    </row>
    <row r="54" spans="4:42">
      <c r="D54" s="1">
        <f t="shared" si="24"/>
        <v>24</v>
      </c>
      <c r="E54" s="13"/>
      <c r="F54" s="44">
        <v>2</v>
      </c>
      <c r="G54" s="44">
        <v>2</v>
      </c>
      <c r="H54" s="44">
        <v>1</v>
      </c>
      <c r="I54" s="13"/>
      <c r="J54" s="67">
        <f t="shared" si="25"/>
        <v>21</v>
      </c>
      <c r="K54" s="68"/>
      <c r="L54" s="13"/>
      <c r="M54" s="67">
        <f t="shared" si="26"/>
        <v>13</v>
      </c>
      <c r="N54" s="68"/>
      <c r="O54" s="13"/>
      <c r="P54" s="65">
        <f t="shared" si="27"/>
        <v>40</v>
      </c>
      <c r="Q54" s="66"/>
      <c r="R54" s="2"/>
      <c r="S54" s="2"/>
      <c r="T54" s="2"/>
      <c r="U54" s="2"/>
      <c r="V54" s="2"/>
      <c r="W54" s="2"/>
      <c r="X54" s="2"/>
      <c r="Y54" s="2"/>
      <c r="Z54" s="2"/>
      <c r="AA54" s="2"/>
      <c r="AC54" s="17">
        <v>1</v>
      </c>
      <c r="AD54" s="83">
        <v>43.56</v>
      </c>
      <c r="AE54" s="84">
        <v>84.942000000000007</v>
      </c>
      <c r="AF54" s="84"/>
      <c r="AG54" s="84">
        <v>43.56</v>
      </c>
      <c r="AH54" s="85">
        <v>41.382000000000005</v>
      </c>
      <c r="AK54" s="17">
        <v>1</v>
      </c>
      <c r="AL54" s="86">
        <f>AD54*1.1</f>
        <v>47.916000000000004</v>
      </c>
      <c r="AM54" s="25">
        <f>AL54*1.95</f>
        <v>93.436199999999999</v>
      </c>
      <c r="AN54" s="25"/>
      <c r="AO54" s="25">
        <f>AL54</f>
        <v>47.916000000000004</v>
      </c>
      <c r="AP54" s="26">
        <f>AM54-AL54</f>
        <v>45.520199999999996</v>
      </c>
    </row>
    <row r="55" spans="4:42">
      <c r="D55" s="1">
        <f t="shared" si="24"/>
        <v>25</v>
      </c>
      <c r="E55" s="13"/>
      <c r="F55" s="44">
        <v>1</v>
      </c>
      <c r="G55" s="44">
        <v>8</v>
      </c>
      <c r="H55" s="44">
        <v>7</v>
      </c>
      <c r="I55" s="13"/>
      <c r="J55" s="67">
        <f t="shared" si="25"/>
        <v>19</v>
      </c>
      <c r="K55" s="68"/>
      <c r="L55" s="13"/>
      <c r="M55" s="67">
        <f t="shared" si="26"/>
        <v>17</v>
      </c>
      <c r="N55" s="68"/>
      <c r="O55" s="13"/>
      <c r="P55" s="67">
        <f t="shared" si="27"/>
        <v>23</v>
      </c>
      <c r="Q55" s="68"/>
      <c r="R55" s="2"/>
      <c r="S55" s="2"/>
      <c r="T55" s="2"/>
      <c r="U55" s="2"/>
      <c r="V55" s="2"/>
      <c r="W55" s="2"/>
      <c r="X55" s="2"/>
      <c r="Y55" s="2"/>
      <c r="Z55" s="2"/>
      <c r="AA55" s="2"/>
      <c r="AC55" s="17">
        <v>2</v>
      </c>
      <c r="AD55" s="24">
        <v>30.250000000000007</v>
      </c>
      <c r="AE55" s="25">
        <v>58.987500000000011</v>
      </c>
      <c r="AF55" s="25">
        <v>115.02562500000002</v>
      </c>
      <c r="AG55" s="25">
        <v>73.81</v>
      </c>
      <c r="AH55" s="26">
        <v>41.215625000000017</v>
      </c>
      <c r="AK55" s="17">
        <v>2</v>
      </c>
      <c r="AL55" s="86">
        <f t="shared" ref="AL55:AL65" si="28">AD55*1.1</f>
        <v>33.275000000000013</v>
      </c>
      <c r="AM55" s="25">
        <f t="shared" ref="AM55:AN65" si="29">AL55*1.95</f>
        <v>64.886250000000018</v>
      </c>
      <c r="AN55" s="25">
        <f t="shared" si="29"/>
        <v>126.52818750000003</v>
      </c>
      <c r="AO55" s="25">
        <f t="shared" ref="AO55:AO65" si="30">AO54+AL55</f>
        <v>81.191000000000017</v>
      </c>
      <c r="AP55" s="26">
        <f>AN55-AO55</f>
        <v>45.337187500000013</v>
      </c>
    </row>
    <row r="56" spans="4:42">
      <c r="D56" s="1">
        <f t="shared" si="24"/>
        <v>26</v>
      </c>
      <c r="E56" s="13"/>
      <c r="F56" s="44">
        <v>6</v>
      </c>
      <c r="G56" s="44">
        <v>6</v>
      </c>
      <c r="H56" s="44">
        <v>7</v>
      </c>
      <c r="I56" s="13"/>
      <c r="J56" s="67">
        <f t="shared" si="25"/>
        <v>27</v>
      </c>
      <c r="K56" s="68"/>
      <c r="L56" s="13"/>
      <c r="M56" s="67">
        <f t="shared" si="26"/>
        <v>27</v>
      </c>
      <c r="N56" s="68"/>
      <c r="O56" s="13"/>
      <c r="P56" s="67">
        <f t="shared" si="27"/>
        <v>31</v>
      </c>
      <c r="Q56" s="68"/>
      <c r="R56" s="2"/>
      <c r="S56" s="2"/>
      <c r="T56" s="2"/>
      <c r="U56" s="2"/>
      <c r="V56" s="2"/>
      <c r="W56" s="2"/>
      <c r="X56" s="2"/>
      <c r="Y56" s="2"/>
      <c r="Z56" s="2"/>
      <c r="AA56" s="2"/>
      <c r="AC56" s="17">
        <v>3</v>
      </c>
      <c r="AD56" s="24">
        <v>41.140000000000008</v>
      </c>
      <c r="AE56" s="25">
        <v>80.223000000000013</v>
      </c>
      <c r="AF56" s="25">
        <v>156.43485000000001</v>
      </c>
      <c r="AG56" s="25">
        <v>114.95000000000002</v>
      </c>
      <c r="AH56" s="26">
        <v>41.484849999999994</v>
      </c>
      <c r="AK56" s="17">
        <v>3</v>
      </c>
      <c r="AL56" s="83">
        <f t="shared" si="28"/>
        <v>45.254000000000012</v>
      </c>
      <c r="AM56" s="84">
        <f t="shared" si="29"/>
        <v>88.245300000000015</v>
      </c>
      <c r="AN56" s="84">
        <f t="shared" si="29"/>
        <v>172.07833500000004</v>
      </c>
      <c r="AO56" s="84">
        <f t="shared" si="30"/>
        <v>126.44500000000002</v>
      </c>
      <c r="AP56" s="85">
        <f t="shared" ref="AP56:AP65" si="31">AN56-AO56</f>
        <v>45.633335000000017</v>
      </c>
    </row>
    <row r="57" spans="4:42">
      <c r="D57" s="1">
        <f t="shared" si="24"/>
        <v>27</v>
      </c>
      <c r="E57" s="13"/>
      <c r="F57" s="44">
        <v>3</v>
      </c>
      <c r="G57" s="44">
        <v>6</v>
      </c>
      <c r="H57" s="44">
        <v>9</v>
      </c>
      <c r="I57" s="13"/>
      <c r="J57" s="67">
        <f t="shared" si="25"/>
        <v>23</v>
      </c>
      <c r="K57" s="68"/>
      <c r="L57" s="13"/>
      <c r="M57" s="65">
        <f t="shared" si="26"/>
        <v>30</v>
      </c>
      <c r="N57" s="66"/>
      <c r="O57" s="13"/>
      <c r="P57" s="65">
        <f t="shared" si="27"/>
        <v>32</v>
      </c>
      <c r="Q57" s="66"/>
      <c r="R57" s="2"/>
      <c r="S57" s="2"/>
      <c r="T57" s="2"/>
      <c r="U57" s="2"/>
      <c r="V57" s="2"/>
      <c r="W57" s="2"/>
      <c r="X57" s="2"/>
      <c r="Y57" s="2"/>
      <c r="Z57" s="2"/>
      <c r="AA57" s="2"/>
      <c r="AC57" s="17">
        <v>4</v>
      </c>
      <c r="AD57" s="24">
        <v>56.870000000000005</v>
      </c>
      <c r="AE57" s="25">
        <v>110.8965</v>
      </c>
      <c r="AF57" s="25">
        <v>216.248175</v>
      </c>
      <c r="AG57" s="25">
        <v>171.82000000000002</v>
      </c>
      <c r="AH57" s="26">
        <v>44.428174999999982</v>
      </c>
      <c r="AK57" s="17">
        <v>4</v>
      </c>
      <c r="AL57" s="24">
        <f t="shared" si="28"/>
        <v>62.557000000000009</v>
      </c>
      <c r="AM57" s="25">
        <f t="shared" si="29"/>
        <v>121.98615000000001</v>
      </c>
      <c r="AN57" s="25">
        <f t="shared" si="29"/>
        <v>237.87299250000001</v>
      </c>
      <c r="AO57" s="25">
        <f t="shared" si="30"/>
        <v>189.00200000000004</v>
      </c>
      <c r="AP57" s="26">
        <f t="shared" si="31"/>
        <v>48.870992499999971</v>
      </c>
    </row>
    <row r="58" spans="4:42">
      <c r="D58" s="1">
        <f t="shared" si="24"/>
        <v>28</v>
      </c>
      <c r="E58" s="54" t="s">
        <v>32</v>
      </c>
      <c r="F58" s="44">
        <v>4</v>
      </c>
      <c r="G58" s="44">
        <v>8</v>
      </c>
      <c r="H58" s="44">
        <v>0</v>
      </c>
      <c r="I58" s="13"/>
      <c r="J58" s="67">
        <f t="shared" si="25"/>
        <v>18</v>
      </c>
      <c r="K58" s="68"/>
      <c r="L58" s="13"/>
      <c r="M58" s="67">
        <f t="shared" si="26"/>
        <v>38</v>
      </c>
      <c r="N58" s="68"/>
      <c r="O58" s="13"/>
      <c r="P58" s="65">
        <f t="shared" si="27"/>
        <v>47</v>
      </c>
      <c r="Q58" s="66"/>
      <c r="R58" s="14" t="s">
        <v>33</v>
      </c>
      <c r="S58" s="2"/>
      <c r="T58" s="58" t="s">
        <v>58</v>
      </c>
      <c r="U58" s="59"/>
      <c r="V58" s="59"/>
      <c r="W58" s="60"/>
      <c r="X58" s="2"/>
      <c r="Y58" s="2"/>
      <c r="Z58" s="2"/>
      <c r="AA58" s="2"/>
      <c r="AC58" s="17">
        <v>5</v>
      </c>
      <c r="AD58" s="24">
        <v>76.230000000000018</v>
      </c>
      <c r="AE58" s="25">
        <v>148.64850000000004</v>
      </c>
      <c r="AF58" s="25">
        <v>289.86457500000006</v>
      </c>
      <c r="AG58" s="25">
        <v>248.05000000000004</v>
      </c>
      <c r="AH58" s="26">
        <v>41.814575000000019</v>
      </c>
      <c r="AK58" s="17">
        <v>5</v>
      </c>
      <c r="AL58" s="24">
        <f t="shared" si="28"/>
        <v>83.853000000000023</v>
      </c>
      <c r="AM58" s="25">
        <f t="shared" si="29"/>
        <v>163.51335000000003</v>
      </c>
      <c r="AN58" s="25">
        <f t="shared" si="29"/>
        <v>318.85103250000003</v>
      </c>
      <c r="AO58" s="25">
        <f t="shared" si="30"/>
        <v>272.85500000000008</v>
      </c>
      <c r="AP58" s="26">
        <f t="shared" si="31"/>
        <v>45.996032499999956</v>
      </c>
    </row>
    <row r="59" spans="4:42">
      <c r="D59" s="1">
        <f t="shared" si="24"/>
        <v>29</v>
      </c>
      <c r="E59" s="13"/>
      <c r="F59" s="44">
        <v>7</v>
      </c>
      <c r="G59" s="44">
        <v>0</v>
      </c>
      <c r="H59" s="44">
        <v>5</v>
      </c>
      <c r="I59" s="13"/>
      <c r="J59" s="67">
        <f t="shared" si="25"/>
        <v>21</v>
      </c>
      <c r="K59" s="68"/>
      <c r="L59" s="13"/>
      <c r="M59" s="65">
        <f t="shared" si="26"/>
        <v>34</v>
      </c>
      <c r="N59" s="66"/>
      <c r="O59" s="55" t="s">
        <v>34</v>
      </c>
      <c r="P59" s="67">
        <f t="shared" si="27"/>
        <v>43</v>
      </c>
      <c r="Q59" s="68"/>
      <c r="R59" s="2"/>
      <c r="S59" s="2"/>
      <c r="T59" s="2"/>
      <c r="U59" s="2"/>
      <c r="V59" s="2"/>
      <c r="W59" s="2"/>
      <c r="X59" s="2"/>
      <c r="Y59" s="2"/>
      <c r="Z59" s="2"/>
      <c r="AA59" s="2"/>
      <c r="AC59" s="17">
        <v>6</v>
      </c>
      <c r="AD59" s="24">
        <v>104.06000000000002</v>
      </c>
      <c r="AE59" s="25">
        <v>202.91700000000003</v>
      </c>
      <c r="AF59" s="25">
        <v>395.68815000000006</v>
      </c>
      <c r="AG59" s="25">
        <v>352.11000000000007</v>
      </c>
      <c r="AH59" s="26">
        <v>43.578149999999994</v>
      </c>
      <c r="AK59" s="17">
        <v>6</v>
      </c>
      <c r="AL59" s="24">
        <f t="shared" si="28"/>
        <v>114.46600000000002</v>
      </c>
      <c r="AM59" s="25">
        <f t="shared" si="29"/>
        <v>223.20870000000005</v>
      </c>
      <c r="AN59" s="25">
        <f t="shared" si="29"/>
        <v>435.25696500000009</v>
      </c>
      <c r="AO59" s="25">
        <f t="shared" si="30"/>
        <v>387.32100000000008</v>
      </c>
      <c r="AP59" s="26">
        <f t="shared" si="31"/>
        <v>47.93596500000001</v>
      </c>
    </row>
    <row r="60" spans="4:42">
      <c r="D60" s="1">
        <f t="shared" si="24"/>
        <v>30</v>
      </c>
      <c r="E60" s="13"/>
      <c r="F60" s="44">
        <v>7</v>
      </c>
      <c r="G60" s="44">
        <v>9</v>
      </c>
      <c r="H60" s="44">
        <v>7</v>
      </c>
      <c r="I60" s="13"/>
      <c r="J60" s="67">
        <f t="shared" si="25"/>
        <v>29</v>
      </c>
      <c r="K60" s="68"/>
      <c r="L60" s="13"/>
      <c r="M60" s="65">
        <f t="shared" si="26"/>
        <v>20</v>
      </c>
      <c r="N60" s="66"/>
      <c r="O60" s="14" t="s">
        <v>35</v>
      </c>
      <c r="P60" s="65">
        <f t="shared" si="27"/>
        <v>34</v>
      </c>
      <c r="Q60" s="66"/>
      <c r="R60" s="2"/>
      <c r="S60" s="2"/>
      <c r="T60" s="2"/>
      <c r="U60" s="2"/>
      <c r="V60" s="2"/>
      <c r="W60" s="2"/>
      <c r="X60" s="2"/>
      <c r="Y60" s="2"/>
      <c r="Z60" s="2"/>
      <c r="AA60" s="2"/>
      <c r="AC60" s="17">
        <v>7</v>
      </c>
      <c r="AD60" s="24">
        <v>140.36000000000001</v>
      </c>
      <c r="AE60" s="25">
        <v>273.702</v>
      </c>
      <c r="AF60" s="25">
        <v>533.71889999999996</v>
      </c>
      <c r="AG60" s="25">
        <v>492.47000000000008</v>
      </c>
      <c r="AH60" s="26">
        <v>41.248899999999878</v>
      </c>
      <c r="AK60" s="17">
        <v>7</v>
      </c>
      <c r="AL60" s="24">
        <f t="shared" si="28"/>
        <v>154.39600000000002</v>
      </c>
      <c r="AM60" s="25">
        <f t="shared" si="29"/>
        <v>301.07220000000001</v>
      </c>
      <c r="AN60" s="25">
        <f t="shared" si="29"/>
        <v>587.09078999999997</v>
      </c>
      <c r="AO60" s="25">
        <f t="shared" si="30"/>
        <v>541.7170000000001</v>
      </c>
      <c r="AP60" s="26">
        <f t="shared" si="31"/>
        <v>45.373789999999872</v>
      </c>
    </row>
    <row r="61" spans="4:42">
      <c r="D61" s="1">
        <f t="shared" si="24"/>
        <v>31</v>
      </c>
      <c r="E61" s="13"/>
      <c r="F61" s="44">
        <v>2</v>
      </c>
      <c r="G61" s="44">
        <v>8</v>
      </c>
      <c r="H61" s="44">
        <v>8</v>
      </c>
      <c r="I61" s="13"/>
      <c r="J61" s="67">
        <f t="shared" si="25"/>
        <v>24</v>
      </c>
      <c r="K61" s="68"/>
      <c r="L61" s="13"/>
      <c r="M61" s="65">
        <f t="shared" si="26"/>
        <v>33</v>
      </c>
      <c r="N61" s="66"/>
      <c r="O61" s="55" t="s">
        <v>36</v>
      </c>
      <c r="P61" s="65">
        <f t="shared" si="27"/>
        <v>47</v>
      </c>
      <c r="Q61" s="66"/>
      <c r="R61" s="2"/>
      <c r="S61" s="2"/>
      <c r="T61" s="2"/>
      <c r="U61" s="2"/>
      <c r="V61" s="2"/>
      <c r="W61" s="2"/>
      <c r="X61" s="2"/>
      <c r="Y61" s="2"/>
      <c r="Z61" s="2"/>
      <c r="AA61" s="2"/>
      <c r="AC61" s="17">
        <v>8</v>
      </c>
      <c r="AD61" s="24">
        <v>191.18000000000004</v>
      </c>
      <c r="AE61" s="25">
        <v>372.80100000000004</v>
      </c>
      <c r="AF61" s="25">
        <v>726.96195000000012</v>
      </c>
      <c r="AG61" s="25">
        <v>683.65000000000009</v>
      </c>
      <c r="AH61" s="26">
        <v>43.311950000000024</v>
      </c>
      <c r="AK61" s="17">
        <v>8</v>
      </c>
      <c r="AL61" s="24">
        <f t="shared" si="28"/>
        <v>210.29800000000006</v>
      </c>
      <c r="AM61" s="25">
        <f t="shared" si="29"/>
        <v>410.08110000000011</v>
      </c>
      <c r="AN61" s="25">
        <f t="shared" si="29"/>
        <v>799.65814500000022</v>
      </c>
      <c r="AO61" s="25">
        <f t="shared" si="30"/>
        <v>752.0150000000001</v>
      </c>
      <c r="AP61" s="26">
        <f t="shared" si="31"/>
        <v>47.643145000000118</v>
      </c>
    </row>
    <row r="62" spans="4:42">
      <c r="D62" s="1">
        <f t="shared" si="24"/>
        <v>32</v>
      </c>
      <c r="E62" s="13"/>
      <c r="F62" s="44">
        <v>0</v>
      </c>
      <c r="G62" s="44">
        <v>9</v>
      </c>
      <c r="H62" s="44">
        <v>4</v>
      </c>
      <c r="I62" s="13"/>
      <c r="J62" s="65">
        <f t="shared" si="25"/>
        <v>41</v>
      </c>
      <c r="K62" s="66"/>
      <c r="L62" s="14" t="s">
        <v>37</v>
      </c>
      <c r="M62" s="67">
        <f t="shared" si="26"/>
        <v>32</v>
      </c>
      <c r="N62" s="68"/>
      <c r="O62" s="13"/>
      <c r="P62" s="67">
        <f t="shared" si="27"/>
        <v>44</v>
      </c>
      <c r="Q62" s="68"/>
      <c r="R62" s="2"/>
      <c r="S62" s="2"/>
      <c r="T62" s="2"/>
      <c r="U62" s="2"/>
      <c r="V62" s="2"/>
      <c r="W62" s="2"/>
      <c r="X62" s="2"/>
      <c r="Y62" s="2"/>
      <c r="Z62" s="2"/>
      <c r="AA62" s="2"/>
      <c r="AC62" s="17">
        <v>9</v>
      </c>
      <c r="AD62" s="24">
        <v>258.94000000000005</v>
      </c>
      <c r="AE62" s="25">
        <v>504.93300000000011</v>
      </c>
      <c r="AF62" s="25">
        <v>984.61935000000017</v>
      </c>
      <c r="AG62" s="25">
        <v>942.59000000000015</v>
      </c>
      <c r="AH62" s="26">
        <v>42.029350000000022</v>
      </c>
      <c r="AK62" s="17">
        <v>9</v>
      </c>
      <c r="AL62" s="24">
        <f t="shared" si="28"/>
        <v>284.83400000000006</v>
      </c>
      <c r="AM62" s="25">
        <f t="shared" si="29"/>
        <v>555.42630000000008</v>
      </c>
      <c r="AN62" s="25">
        <f t="shared" si="29"/>
        <v>1083.0812850000002</v>
      </c>
      <c r="AO62" s="25">
        <f t="shared" si="30"/>
        <v>1036.8490000000002</v>
      </c>
      <c r="AP62" s="26">
        <f t="shared" si="31"/>
        <v>46.232285000000047</v>
      </c>
    </row>
    <row r="63" spans="4:42">
      <c r="D63" s="1">
        <f t="shared" si="24"/>
        <v>33</v>
      </c>
      <c r="E63" s="13"/>
      <c r="F63" s="44">
        <v>7</v>
      </c>
      <c r="G63" s="44">
        <v>8</v>
      </c>
      <c r="H63" s="44">
        <v>3</v>
      </c>
      <c r="I63" s="13"/>
      <c r="J63" s="67">
        <f t="shared" si="25"/>
        <v>19</v>
      </c>
      <c r="K63" s="68"/>
      <c r="L63" s="13"/>
      <c r="M63" s="65">
        <f t="shared" si="26"/>
        <v>28</v>
      </c>
      <c r="N63" s="66"/>
      <c r="O63" s="13"/>
      <c r="P63" s="65">
        <f t="shared" si="27"/>
        <v>46</v>
      </c>
      <c r="Q63" s="66"/>
      <c r="R63" s="2"/>
      <c r="S63" s="2"/>
      <c r="T63" s="2"/>
      <c r="U63" s="2"/>
      <c r="V63" s="2"/>
      <c r="W63" s="2"/>
      <c r="X63" s="2"/>
      <c r="Y63" s="2"/>
      <c r="Z63" s="2"/>
      <c r="AA63" s="2"/>
      <c r="AC63" s="17">
        <v>10</v>
      </c>
      <c r="AD63" s="24">
        <v>352.11000000000007</v>
      </c>
      <c r="AE63" s="25">
        <v>686.61450000000013</v>
      </c>
      <c r="AF63" s="25">
        <v>1338.8982750000002</v>
      </c>
      <c r="AG63" s="25">
        <v>1294.7000000000003</v>
      </c>
      <c r="AH63" s="26">
        <v>44.198274999999967</v>
      </c>
      <c r="AK63" s="17">
        <v>10</v>
      </c>
      <c r="AL63" s="24">
        <f t="shared" si="28"/>
        <v>387.32100000000008</v>
      </c>
      <c r="AM63" s="25">
        <f t="shared" si="29"/>
        <v>755.27595000000019</v>
      </c>
      <c r="AN63" s="25">
        <f t="shared" si="29"/>
        <v>1472.7881025000004</v>
      </c>
      <c r="AO63" s="25">
        <f t="shared" si="30"/>
        <v>1424.1700000000003</v>
      </c>
      <c r="AP63" s="26">
        <f t="shared" si="31"/>
        <v>48.618102500000077</v>
      </c>
    </row>
    <row r="64" spans="4:42">
      <c r="D64" s="1">
        <f t="shared" si="24"/>
        <v>34</v>
      </c>
      <c r="E64" s="13"/>
      <c r="F64" s="44">
        <v>2</v>
      </c>
      <c r="G64" s="44">
        <v>1</v>
      </c>
      <c r="H64" s="44">
        <v>4</v>
      </c>
      <c r="I64" s="13"/>
      <c r="J64" s="67">
        <f t="shared" si="25"/>
        <v>28</v>
      </c>
      <c r="K64" s="68"/>
      <c r="L64" s="13"/>
      <c r="M64" s="65">
        <f t="shared" si="26"/>
        <v>35</v>
      </c>
      <c r="N64" s="66"/>
      <c r="O64" s="13"/>
      <c r="P64" s="67">
        <f t="shared" si="27"/>
        <v>40</v>
      </c>
      <c r="Q64" s="68"/>
      <c r="R64" s="55" t="s">
        <v>38</v>
      </c>
      <c r="S64" s="2"/>
      <c r="T64" s="2"/>
      <c r="U64" s="2"/>
      <c r="V64" s="2"/>
      <c r="W64" s="2"/>
      <c r="X64" s="2"/>
      <c r="Y64" s="2"/>
      <c r="Z64" s="2"/>
      <c r="AA64" s="2"/>
      <c r="AC64" s="17">
        <v>11</v>
      </c>
      <c r="AD64" s="24">
        <v>477.9500000000001</v>
      </c>
      <c r="AE64" s="25">
        <v>932.00250000000017</v>
      </c>
      <c r="AF64" s="25">
        <v>1817.4048750000002</v>
      </c>
      <c r="AG64" s="25">
        <v>1772.6500000000003</v>
      </c>
      <c r="AH64" s="26">
        <v>44.754874999999856</v>
      </c>
      <c r="AK64" s="17">
        <v>11</v>
      </c>
      <c r="AL64" s="24">
        <f t="shared" si="28"/>
        <v>525.74500000000012</v>
      </c>
      <c r="AM64" s="25">
        <f t="shared" si="29"/>
        <v>1025.2027500000002</v>
      </c>
      <c r="AN64" s="25">
        <f t="shared" si="29"/>
        <v>1999.1453625000001</v>
      </c>
      <c r="AO64" s="25">
        <f t="shared" si="30"/>
        <v>1949.9150000000004</v>
      </c>
      <c r="AP64" s="26">
        <f t="shared" si="31"/>
        <v>49.230362499999728</v>
      </c>
    </row>
    <row r="65" spans="4:42">
      <c r="D65" s="1">
        <f t="shared" si="24"/>
        <v>35</v>
      </c>
      <c r="E65" s="13"/>
      <c r="F65" s="44">
        <v>2</v>
      </c>
      <c r="G65" s="44">
        <v>9</v>
      </c>
      <c r="H65" s="44">
        <v>3</v>
      </c>
      <c r="I65" s="13"/>
      <c r="J65" s="67">
        <f t="shared" si="25"/>
        <v>27</v>
      </c>
      <c r="K65" s="68"/>
      <c r="L65" s="13"/>
      <c r="M65" s="65">
        <f t="shared" si="26"/>
        <v>38</v>
      </c>
      <c r="N65" s="66"/>
      <c r="O65" s="13"/>
      <c r="P65" s="65">
        <f t="shared" si="27"/>
        <v>30</v>
      </c>
      <c r="Q65" s="66"/>
      <c r="R65" s="55" t="s">
        <v>39</v>
      </c>
      <c r="S65" s="2"/>
      <c r="T65" s="2"/>
      <c r="U65" s="2"/>
      <c r="V65" s="2"/>
      <c r="W65" s="2"/>
      <c r="X65" s="2"/>
      <c r="Y65" s="2"/>
      <c r="Z65" s="2"/>
      <c r="AA65" s="2"/>
      <c r="AC65" s="17">
        <v>12</v>
      </c>
      <c r="AD65" s="24">
        <v>647.35</v>
      </c>
      <c r="AE65" s="25">
        <v>1262.3325</v>
      </c>
      <c r="AF65" s="25">
        <v>2461.5483749999999</v>
      </c>
      <c r="AG65" s="25">
        <v>2420.0000000000005</v>
      </c>
      <c r="AH65" s="26">
        <v>41.548374999999396</v>
      </c>
      <c r="AK65" s="17">
        <v>12</v>
      </c>
      <c r="AL65" s="24">
        <f t="shared" si="28"/>
        <v>712.08500000000004</v>
      </c>
      <c r="AM65" s="25">
        <f t="shared" si="29"/>
        <v>1388.56575</v>
      </c>
      <c r="AN65" s="25">
        <f t="shared" si="29"/>
        <v>2707.7032125000001</v>
      </c>
      <c r="AO65" s="25">
        <f t="shared" si="30"/>
        <v>2662.0000000000005</v>
      </c>
      <c r="AP65" s="26">
        <f t="shared" si="31"/>
        <v>45.703212499999609</v>
      </c>
    </row>
    <row r="66" spans="4:42">
      <c r="D66" s="1">
        <f t="shared" si="24"/>
        <v>36</v>
      </c>
      <c r="E66" s="13"/>
      <c r="F66" s="44">
        <v>1</v>
      </c>
      <c r="G66" s="44">
        <v>2</v>
      </c>
      <c r="H66" s="44">
        <v>7</v>
      </c>
      <c r="I66" s="13"/>
      <c r="J66" s="65">
        <f t="shared" si="25"/>
        <v>28</v>
      </c>
      <c r="K66" s="66"/>
      <c r="L66" s="13"/>
      <c r="M66" s="67">
        <f t="shared" si="26"/>
        <v>33</v>
      </c>
      <c r="N66" s="68"/>
      <c r="O66" s="13"/>
      <c r="P66" s="65">
        <f t="shared" si="27"/>
        <v>38</v>
      </c>
      <c r="Q66" s="66"/>
      <c r="R66" s="2"/>
      <c r="S66" s="2"/>
      <c r="T66" s="2"/>
      <c r="U66" s="2"/>
      <c r="V66" s="2"/>
      <c r="W66" s="2"/>
      <c r="X66" s="2"/>
      <c r="Y66" s="2"/>
      <c r="Z66" s="2"/>
      <c r="AA66" s="2"/>
      <c r="AC66" s="56"/>
      <c r="AD66" s="88"/>
      <c r="AE66" s="28"/>
      <c r="AF66" s="28"/>
      <c r="AG66" s="29"/>
      <c r="AH66" s="30"/>
      <c r="AK66" s="56"/>
      <c r="AL66" s="88"/>
      <c r="AM66" s="28"/>
      <c r="AN66" s="28"/>
      <c r="AO66" s="29"/>
      <c r="AP66" s="30"/>
    </row>
    <row r="67" spans="4:42">
      <c r="D67" s="1">
        <f t="shared" si="24"/>
        <v>37</v>
      </c>
      <c r="E67" s="13"/>
      <c r="F67" s="44">
        <v>1</v>
      </c>
      <c r="G67" s="44">
        <v>4</v>
      </c>
      <c r="H67" s="44">
        <v>3</v>
      </c>
      <c r="I67" s="13"/>
      <c r="J67" s="65">
        <f t="shared" si="25"/>
        <v>30</v>
      </c>
      <c r="K67" s="66"/>
      <c r="L67" s="13"/>
      <c r="M67" s="67">
        <f t="shared" si="26"/>
        <v>21</v>
      </c>
      <c r="N67" s="68"/>
      <c r="O67" s="13"/>
      <c r="P67" s="65">
        <f t="shared" si="27"/>
        <v>22</v>
      </c>
      <c r="Q67" s="66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4:42">
      <c r="D68" s="1">
        <f t="shared" si="24"/>
        <v>38</v>
      </c>
      <c r="E68" s="13"/>
      <c r="F68" s="44">
        <v>7</v>
      </c>
      <c r="G68" s="44">
        <v>4</v>
      </c>
      <c r="H68" s="44">
        <v>5</v>
      </c>
      <c r="I68" s="13"/>
      <c r="J68" s="67">
        <f t="shared" si="25"/>
        <v>11</v>
      </c>
      <c r="K68" s="68"/>
      <c r="L68" s="14" t="s">
        <v>40</v>
      </c>
      <c r="M68" s="67">
        <f t="shared" si="26"/>
        <v>27</v>
      </c>
      <c r="N68" s="68"/>
      <c r="O68" s="13"/>
      <c r="P68" s="65">
        <f t="shared" si="27"/>
        <v>30</v>
      </c>
      <c r="Q68" s="66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4:42">
      <c r="D69" s="1">
        <f t="shared" si="24"/>
        <v>39</v>
      </c>
      <c r="E69" s="13"/>
      <c r="F69" s="44">
        <v>1</v>
      </c>
      <c r="G69" s="44">
        <v>9</v>
      </c>
      <c r="H69" s="44">
        <v>7</v>
      </c>
      <c r="I69" s="13"/>
      <c r="J69" s="67">
        <f t="shared" si="25"/>
        <v>23</v>
      </c>
      <c r="K69" s="68"/>
      <c r="L69" s="13"/>
      <c r="M69" s="65">
        <f t="shared" si="26"/>
        <v>28</v>
      </c>
      <c r="N69" s="66"/>
      <c r="O69" s="13"/>
      <c r="P69" s="65">
        <f t="shared" si="27"/>
        <v>30</v>
      </c>
      <c r="Q69" s="66"/>
      <c r="R69" s="55" t="s">
        <v>41</v>
      </c>
      <c r="S69" s="2"/>
      <c r="T69" s="2"/>
      <c r="U69" s="2"/>
      <c r="V69" s="2"/>
      <c r="W69" s="2"/>
      <c r="X69" s="2"/>
      <c r="Y69" s="2"/>
      <c r="Z69" s="2"/>
      <c r="AA69" s="2"/>
    </row>
    <row r="70" spans="4:42">
      <c r="D70" s="1">
        <f t="shared" si="24"/>
        <v>40</v>
      </c>
      <c r="E70" s="13"/>
      <c r="F70" s="44">
        <v>0</v>
      </c>
      <c r="G70" s="44">
        <v>2</v>
      </c>
      <c r="H70" s="44">
        <v>0</v>
      </c>
      <c r="I70" s="13"/>
      <c r="J70" s="65">
        <f t="shared" si="25"/>
        <v>17</v>
      </c>
      <c r="K70" s="66"/>
      <c r="L70" s="13"/>
      <c r="M70" s="67">
        <f t="shared" si="26"/>
        <v>22</v>
      </c>
      <c r="N70" s="68"/>
      <c r="O70" s="13"/>
      <c r="P70" s="65">
        <f t="shared" si="27"/>
        <v>37</v>
      </c>
      <c r="Q70" s="66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4:42">
      <c r="D71" s="1">
        <f t="shared" si="24"/>
        <v>41</v>
      </c>
      <c r="E71" s="13"/>
      <c r="F71" s="44">
        <v>7</v>
      </c>
      <c r="G71" s="44">
        <v>5</v>
      </c>
      <c r="H71" s="44">
        <v>2</v>
      </c>
      <c r="I71" s="13"/>
      <c r="J71" s="65">
        <f t="shared" si="25"/>
        <v>27</v>
      </c>
      <c r="K71" s="66"/>
      <c r="L71" s="55" t="s">
        <v>42</v>
      </c>
      <c r="M71" s="67">
        <f t="shared" si="26"/>
        <v>18</v>
      </c>
      <c r="N71" s="68"/>
      <c r="O71" s="13"/>
      <c r="P71" s="67">
        <f t="shared" si="27"/>
        <v>26</v>
      </c>
      <c r="Q71" s="68"/>
      <c r="R71" s="2"/>
      <c r="S71" s="2"/>
      <c r="T71" s="2"/>
      <c r="U71" s="2"/>
      <c r="V71" s="2"/>
      <c r="W71" s="2"/>
      <c r="X71" s="2"/>
      <c r="Y71" s="2"/>
      <c r="Z71" s="2"/>
      <c r="AA71" s="2"/>
      <c r="AE71" s="57">
        <f>AE48</f>
        <v>3</v>
      </c>
      <c r="AF71" s="57"/>
      <c r="AM71" s="57">
        <f>AM48</f>
        <v>4</v>
      </c>
      <c r="AN71" s="57"/>
    </row>
    <row r="72" spans="4:42">
      <c r="D72" s="1">
        <f t="shared" si="24"/>
        <v>42</v>
      </c>
      <c r="E72" s="13"/>
      <c r="F72" s="44">
        <v>6</v>
      </c>
      <c r="G72" s="44">
        <v>0</v>
      </c>
      <c r="H72" s="44">
        <v>0</v>
      </c>
      <c r="I72" s="13"/>
      <c r="J72" s="67">
        <f t="shared" si="25"/>
        <v>12</v>
      </c>
      <c r="K72" s="68"/>
      <c r="L72" s="14" t="s">
        <v>43</v>
      </c>
      <c r="M72" s="65">
        <f t="shared" si="26"/>
        <v>17</v>
      </c>
      <c r="N72" s="66"/>
      <c r="O72" s="13"/>
      <c r="P72" s="65">
        <f t="shared" si="27"/>
        <v>31</v>
      </c>
      <c r="Q72" s="66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4:42">
      <c r="D73" s="1">
        <f t="shared" si="24"/>
        <v>43</v>
      </c>
      <c r="E73" s="13"/>
      <c r="F73" s="44">
        <v>4</v>
      </c>
      <c r="G73" s="44">
        <v>4</v>
      </c>
      <c r="H73" s="44">
        <v>7</v>
      </c>
      <c r="I73" s="13"/>
      <c r="J73" s="67">
        <f t="shared" si="25"/>
        <v>19</v>
      </c>
      <c r="K73" s="68"/>
      <c r="L73" s="13"/>
      <c r="M73" s="67">
        <f t="shared" si="26"/>
        <v>21</v>
      </c>
      <c r="N73" s="68"/>
      <c r="O73" s="13"/>
      <c r="P73" s="67">
        <f t="shared" si="27"/>
        <v>17</v>
      </c>
      <c r="Q73" s="68"/>
      <c r="R73" s="2"/>
      <c r="S73" s="2"/>
      <c r="T73" s="2"/>
      <c r="U73" s="2"/>
      <c r="V73" s="2"/>
      <c r="W73" s="2"/>
      <c r="X73" s="2"/>
      <c r="Y73" s="2"/>
      <c r="Z73" s="2"/>
      <c r="AA73" s="2"/>
      <c r="AC73" s="75" t="s">
        <v>18</v>
      </c>
      <c r="AD73" s="76"/>
      <c r="AE73" s="76"/>
      <c r="AF73" s="76"/>
      <c r="AG73" s="76"/>
      <c r="AH73" s="77"/>
      <c r="AK73" s="75" t="s">
        <v>18</v>
      </c>
      <c r="AL73" s="76"/>
      <c r="AM73" s="76"/>
      <c r="AN73" s="76"/>
      <c r="AO73" s="76"/>
      <c r="AP73" s="77"/>
    </row>
    <row r="74" spans="4:42">
      <c r="D74" s="1">
        <f t="shared" si="24"/>
        <v>44</v>
      </c>
      <c r="E74" s="13"/>
      <c r="F74" s="44">
        <v>6</v>
      </c>
      <c r="G74" s="44">
        <v>8</v>
      </c>
      <c r="H74" s="44">
        <v>0</v>
      </c>
      <c r="I74" s="13"/>
      <c r="J74" s="65">
        <f t="shared" si="25"/>
        <v>23</v>
      </c>
      <c r="K74" s="66"/>
      <c r="L74" s="13"/>
      <c r="M74" s="67">
        <f t="shared" si="26"/>
        <v>22</v>
      </c>
      <c r="N74" s="68"/>
      <c r="O74" s="13"/>
      <c r="P74" s="65">
        <f t="shared" si="27"/>
        <v>35</v>
      </c>
      <c r="Q74" s="66"/>
      <c r="R74" s="14" t="s">
        <v>41</v>
      </c>
      <c r="S74" s="2"/>
      <c r="T74" s="2"/>
      <c r="U74" s="2"/>
      <c r="V74" s="2"/>
      <c r="W74" s="2"/>
      <c r="X74" s="2"/>
      <c r="Y74" s="2"/>
      <c r="Z74" s="2"/>
      <c r="AA74" s="2"/>
      <c r="AC74" s="16"/>
      <c r="AD74" s="16"/>
      <c r="AE74" s="16"/>
      <c r="AF74" s="16"/>
      <c r="AG74" s="16"/>
      <c r="AH74" s="16"/>
      <c r="AK74" s="16"/>
      <c r="AL74" s="16"/>
      <c r="AM74" s="16"/>
      <c r="AN74" s="16"/>
      <c r="AO74" s="16"/>
      <c r="AP74" s="16"/>
    </row>
    <row r="75" spans="4:42">
      <c r="D75" s="1">
        <f t="shared" si="24"/>
        <v>45</v>
      </c>
      <c r="E75" s="13"/>
      <c r="F75" s="44">
        <v>9</v>
      </c>
      <c r="G75" s="44">
        <v>6</v>
      </c>
      <c r="H75" s="44">
        <v>4</v>
      </c>
      <c r="I75" s="13"/>
      <c r="J75" s="65">
        <f t="shared" si="25"/>
        <v>15</v>
      </c>
      <c r="K75" s="66"/>
      <c r="L75" s="55" t="s">
        <v>44</v>
      </c>
      <c r="M75" s="65">
        <f t="shared" si="26"/>
        <v>13</v>
      </c>
      <c r="N75" s="66"/>
      <c r="O75" s="13"/>
      <c r="P75" s="65">
        <f t="shared" si="27"/>
        <v>31</v>
      </c>
      <c r="Q75" s="66"/>
      <c r="R75" s="2"/>
      <c r="S75" s="2"/>
      <c r="T75" s="58" t="s">
        <v>45</v>
      </c>
      <c r="U75" s="59"/>
      <c r="V75" s="59"/>
      <c r="W75" s="60"/>
      <c r="X75" s="2"/>
      <c r="Y75" s="2"/>
      <c r="Z75" s="2"/>
      <c r="AA75" s="2"/>
      <c r="AC75" s="20" t="s">
        <v>0</v>
      </c>
      <c r="AD75" s="20" t="s">
        <v>1</v>
      </c>
      <c r="AE75" s="21" t="s">
        <v>6</v>
      </c>
      <c r="AF75" s="22" t="s">
        <v>6</v>
      </c>
      <c r="AG75" s="20" t="s">
        <v>3</v>
      </c>
      <c r="AH75" s="20" t="s">
        <v>4</v>
      </c>
      <c r="AK75" s="20" t="s">
        <v>0</v>
      </c>
      <c r="AL75" s="20" t="s">
        <v>1</v>
      </c>
      <c r="AM75" s="21" t="s">
        <v>6</v>
      </c>
      <c r="AN75" s="22" t="s">
        <v>6</v>
      </c>
      <c r="AO75" s="20" t="s">
        <v>3</v>
      </c>
      <c r="AP75" s="20" t="s">
        <v>4</v>
      </c>
    </row>
    <row r="76" spans="4:42">
      <c r="D76" s="1">
        <f t="shared" si="24"/>
        <v>46</v>
      </c>
      <c r="E76" s="13"/>
      <c r="F76" s="44">
        <v>3</v>
      </c>
      <c r="G76" s="44">
        <v>2</v>
      </c>
      <c r="H76" s="44">
        <v>9</v>
      </c>
      <c r="I76" s="13"/>
      <c r="J76" s="65">
        <f t="shared" si="25"/>
        <v>18</v>
      </c>
      <c r="K76" s="66"/>
      <c r="L76" s="13"/>
      <c r="M76" s="67">
        <f t="shared" si="26"/>
        <v>15</v>
      </c>
      <c r="N76" s="68"/>
      <c r="O76" s="55" t="s">
        <v>46</v>
      </c>
      <c r="P76" s="65">
        <f t="shared" si="27"/>
        <v>40</v>
      </c>
      <c r="Q76" s="66"/>
      <c r="R76" s="2"/>
      <c r="S76" s="2"/>
      <c r="T76" s="2"/>
      <c r="U76" s="2"/>
      <c r="V76" s="2"/>
      <c r="W76" s="2"/>
      <c r="X76" s="2"/>
      <c r="Y76" s="2"/>
      <c r="Z76" s="2"/>
      <c r="AA76" s="2"/>
      <c r="AC76" s="23"/>
      <c r="AD76" s="23"/>
      <c r="AE76" s="23"/>
      <c r="AF76" s="23"/>
      <c r="AG76" s="23"/>
      <c r="AH76" s="23"/>
      <c r="AK76" s="23"/>
      <c r="AL76" s="23"/>
      <c r="AM76" s="23"/>
      <c r="AN76" s="23"/>
      <c r="AO76" s="23"/>
      <c r="AP76" s="23"/>
    </row>
    <row r="77" spans="4:42">
      <c r="D77" s="1">
        <f t="shared" si="24"/>
        <v>47</v>
      </c>
      <c r="E77" s="13"/>
      <c r="F77" s="44">
        <v>4</v>
      </c>
      <c r="G77" s="44">
        <v>7</v>
      </c>
      <c r="H77" s="44">
        <v>3</v>
      </c>
      <c r="I77" s="13"/>
      <c r="J77" s="67">
        <f t="shared" si="25"/>
        <v>25</v>
      </c>
      <c r="K77" s="68"/>
      <c r="L77" s="13"/>
      <c r="M77" s="65">
        <f t="shared" si="26"/>
        <v>38</v>
      </c>
      <c r="N77" s="66"/>
      <c r="O77" s="13"/>
      <c r="P77" s="67">
        <f t="shared" si="27"/>
        <v>41</v>
      </c>
      <c r="Q77" s="68"/>
      <c r="R77" s="55" t="s">
        <v>43</v>
      </c>
      <c r="S77" s="2"/>
      <c r="T77" s="2"/>
      <c r="U77" s="2"/>
      <c r="V77" s="2"/>
      <c r="W77" s="2"/>
      <c r="X77" s="2"/>
      <c r="Y77" s="2"/>
      <c r="Z77" s="2"/>
      <c r="AA77" s="2"/>
      <c r="AC77" s="17">
        <v>1</v>
      </c>
      <c r="AD77" s="83">
        <v>43.56</v>
      </c>
      <c r="AE77" s="84">
        <v>84.942000000000007</v>
      </c>
      <c r="AF77" s="84"/>
      <c r="AG77" s="84">
        <v>43.56</v>
      </c>
      <c r="AH77" s="85">
        <v>41.382000000000005</v>
      </c>
      <c r="AK77" s="17">
        <v>1</v>
      </c>
      <c r="AL77" s="83">
        <f>AD77*1.1</f>
        <v>47.916000000000004</v>
      </c>
      <c r="AM77" s="84">
        <f>AL77*1.95</f>
        <v>93.436199999999999</v>
      </c>
      <c r="AN77" s="84"/>
      <c r="AO77" s="84">
        <f>AL77</f>
        <v>47.916000000000004</v>
      </c>
      <c r="AP77" s="85">
        <f>AM77-AL77</f>
        <v>45.520199999999996</v>
      </c>
    </row>
    <row r="78" spans="4:42">
      <c r="D78" s="1">
        <f t="shared" si="24"/>
        <v>48</v>
      </c>
      <c r="E78" s="13"/>
      <c r="F78" s="44">
        <v>3</v>
      </c>
      <c r="G78" s="44">
        <v>1</v>
      </c>
      <c r="H78" s="44">
        <v>3</v>
      </c>
      <c r="I78" s="13"/>
      <c r="J78" s="67">
        <f t="shared" si="25"/>
        <v>29</v>
      </c>
      <c r="K78" s="68"/>
      <c r="L78" s="13"/>
      <c r="M78" s="65">
        <f t="shared" si="26"/>
        <v>36</v>
      </c>
      <c r="N78" s="66"/>
      <c r="O78" s="13"/>
      <c r="P78" s="67">
        <f t="shared" si="27"/>
        <v>45</v>
      </c>
      <c r="Q78" s="68"/>
      <c r="R78" s="2"/>
      <c r="S78" s="2"/>
      <c r="T78" s="2"/>
      <c r="U78" s="2"/>
      <c r="V78" s="2"/>
      <c r="W78" s="2"/>
      <c r="X78" s="2"/>
      <c r="Y78" s="2"/>
      <c r="Z78" s="2"/>
      <c r="AA78" s="2"/>
      <c r="AC78" s="17">
        <v>2</v>
      </c>
      <c r="AD78" s="24">
        <v>30.250000000000007</v>
      </c>
      <c r="AE78" s="25">
        <v>58.987500000000011</v>
      </c>
      <c r="AF78" s="25">
        <v>115.02562500000002</v>
      </c>
      <c r="AG78" s="25">
        <v>73.81</v>
      </c>
      <c r="AH78" s="26">
        <v>41.215625000000017</v>
      </c>
      <c r="AK78" s="17">
        <v>2</v>
      </c>
      <c r="AL78" s="24">
        <f t="shared" ref="AL78:AL88" si="32">AD78*1.1</f>
        <v>33.275000000000013</v>
      </c>
      <c r="AM78" s="25">
        <f t="shared" ref="AM78:AN88" si="33">AL78*1.95</f>
        <v>64.886250000000018</v>
      </c>
      <c r="AN78" s="25">
        <f t="shared" si="33"/>
        <v>126.52818750000003</v>
      </c>
      <c r="AO78" s="25">
        <f t="shared" ref="AO78:AO88" si="34">AO77+AL78</f>
        <v>81.191000000000017</v>
      </c>
      <c r="AP78" s="26">
        <f>AN78-AO78</f>
        <v>45.337187500000013</v>
      </c>
    </row>
    <row r="79" spans="4:42">
      <c r="D79" s="1">
        <f t="shared" si="24"/>
        <v>49</v>
      </c>
      <c r="E79" s="13"/>
      <c r="F79" s="44">
        <v>2</v>
      </c>
      <c r="G79" s="44">
        <v>1</v>
      </c>
      <c r="H79" s="44">
        <v>3</v>
      </c>
      <c r="I79" s="13"/>
      <c r="J79" s="67">
        <f t="shared" si="25"/>
        <v>19</v>
      </c>
      <c r="K79" s="68"/>
      <c r="L79" s="13"/>
      <c r="M79" s="65">
        <f t="shared" si="26"/>
        <v>24</v>
      </c>
      <c r="N79" s="66"/>
      <c r="O79" s="13"/>
      <c r="P79" s="65">
        <f t="shared" si="27"/>
        <v>28</v>
      </c>
      <c r="Q79" s="66"/>
      <c r="R79" s="55" t="s">
        <v>43</v>
      </c>
      <c r="S79" s="2"/>
      <c r="T79" s="2"/>
      <c r="U79" s="2"/>
      <c r="V79" s="2"/>
      <c r="W79" s="2"/>
      <c r="X79" s="2"/>
      <c r="Y79" s="2"/>
      <c r="Z79" s="2"/>
      <c r="AA79" s="2"/>
      <c r="AC79" s="17">
        <v>3</v>
      </c>
      <c r="AD79" s="24">
        <v>41.140000000000008</v>
      </c>
      <c r="AE79" s="25">
        <v>80.223000000000013</v>
      </c>
      <c r="AF79" s="25">
        <v>156.43485000000001</v>
      </c>
      <c r="AG79" s="25">
        <v>114.95000000000002</v>
      </c>
      <c r="AH79" s="26">
        <v>41.484849999999994</v>
      </c>
      <c r="AK79" s="17">
        <v>3</v>
      </c>
      <c r="AL79" s="24">
        <f t="shared" si="32"/>
        <v>45.254000000000012</v>
      </c>
      <c r="AM79" s="25">
        <f t="shared" si="33"/>
        <v>88.245300000000015</v>
      </c>
      <c r="AN79" s="25">
        <f t="shared" si="33"/>
        <v>172.07833500000004</v>
      </c>
      <c r="AO79" s="25">
        <f t="shared" si="34"/>
        <v>126.44500000000002</v>
      </c>
      <c r="AP79" s="26">
        <f t="shared" ref="AP79:AP88" si="35">AN79-AO79</f>
        <v>45.633335000000017</v>
      </c>
    </row>
    <row r="80" spans="4:42">
      <c r="D80" s="1">
        <f t="shared" si="24"/>
        <v>50</v>
      </c>
      <c r="E80" s="13"/>
      <c r="F80" s="44">
        <v>9</v>
      </c>
      <c r="G80" s="44">
        <v>9</v>
      </c>
      <c r="H80" s="44">
        <v>6</v>
      </c>
      <c r="I80" s="13"/>
      <c r="J80" s="67">
        <f t="shared" si="25"/>
        <v>14</v>
      </c>
      <c r="K80" s="68"/>
      <c r="L80" s="13"/>
      <c r="M80" s="67">
        <f t="shared" si="26"/>
        <v>30</v>
      </c>
      <c r="N80" s="68"/>
      <c r="O80" s="13"/>
      <c r="P80" s="67">
        <f t="shared" si="27"/>
        <v>26</v>
      </c>
      <c r="Q80" s="68"/>
      <c r="R80" s="2"/>
      <c r="S80" s="2"/>
      <c r="T80" s="58" t="s">
        <v>47</v>
      </c>
      <c r="U80" s="59"/>
      <c r="V80" s="59"/>
      <c r="W80" s="60"/>
      <c r="X80" s="2"/>
      <c r="Y80" s="2"/>
      <c r="Z80" s="2"/>
      <c r="AA80" s="2"/>
      <c r="AC80" s="17">
        <v>4</v>
      </c>
      <c r="AD80" s="24">
        <v>56.870000000000005</v>
      </c>
      <c r="AE80" s="25">
        <v>110.8965</v>
      </c>
      <c r="AF80" s="25">
        <v>216.248175</v>
      </c>
      <c r="AG80" s="25">
        <v>171.82000000000002</v>
      </c>
      <c r="AH80" s="26">
        <v>44.428174999999982</v>
      </c>
      <c r="AK80" s="17">
        <v>4</v>
      </c>
      <c r="AL80" s="24">
        <f t="shared" si="32"/>
        <v>62.557000000000009</v>
      </c>
      <c r="AM80" s="25">
        <f t="shared" si="33"/>
        <v>121.98615000000001</v>
      </c>
      <c r="AN80" s="25">
        <f t="shared" si="33"/>
        <v>237.87299250000001</v>
      </c>
      <c r="AO80" s="25">
        <f t="shared" si="34"/>
        <v>189.00200000000004</v>
      </c>
      <c r="AP80" s="26">
        <f t="shared" si="35"/>
        <v>48.870992499999971</v>
      </c>
    </row>
    <row r="81" spans="4:42">
      <c r="D81" s="1">
        <f t="shared" si="24"/>
        <v>51</v>
      </c>
      <c r="E81" s="13"/>
      <c r="F81" s="44">
        <v>9</v>
      </c>
      <c r="G81" s="44">
        <v>5</v>
      </c>
      <c r="H81" s="44">
        <v>7</v>
      </c>
      <c r="I81" s="13"/>
      <c r="J81" s="65">
        <f t="shared" si="25"/>
        <v>26</v>
      </c>
      <c r="K81" s="66"/>
      <c r="L81" s="14" t="s">
        <v>48</v>
      </c>
      <c r="M81" s="67">
        <f t="shared" si="26"/>
        <v>29</v>
      </c>
      <c r="N81" s="68"/>
      <c r="O81" s="13"/>
      <c r="P81" s="65">
        <f t="shared" si="27"/>
        <v>36</v>
      </c>
      <c r="Q81" s="66"/>
      <c r="R81" s="2"/>
      <c r="S81" s="2"/>
      <c r="T81" s="58" t="s">
        <v>49</v>
      </c>
      <c r="U81" s="59"/>
      <c r="V81" s="59"/>
      <c r="W81" s="60"/>
      <c r="X81" s="2"/>
      <c r="Y81" s="2"/>
      <c r="Z81" s="2"/>
      <c r="AA81" s="2"/>
      <c r="AC81" s="17">
        <v>5</v>
      </c>
      <c r="AD81" s="24">
        <v>76.230000000000018</v>
      </c>
      <c r="AE81" s="25">
        <v>148.64850000000004</v>
      </c>
      <c r="AF81" s="25">
        <v>289.86457500000006</v>
      </c>
      <c r="AG81" s="25">
        <v>248.05000000000004</v>
      </c>
      <c r="AH81" s="26">
        <v>41.814575000000019</v>
      </c>
      <c r="AK81" s="17">
        <v>5</v>
      </c>
      <c r="AL81" s="24">
        <f t="shared" si="32"/>
        <v>83.853000000000023</v>
      </c>
      <c r="AM81" s="25">
        <f t="shared" si="33"/>
        <v>163.51335000000003</v>
      </c>
      <c r="AN81" s="25">
        <f t="shared" si="33"/>
        <v>318.85103250000003</v>
      </c>
      <c r="AO81" s="25">
        <f t="shared" si="34"/>
        <v>272.85500000000008</v>
      </c>
      <c r="AP81" s="26">
        <f t="shared" si="35"/>
        <v>45.996032499999956</v>
      </c>
    </row>
    <row r="82" spans="4:42">
      <c r="D82" s="1">
        <f t="shared" si="24"/>
        <v>52</v>
      </c>
      <c r="E82" s="13"/>
      <c r="F82" s="44">
        <v>3</v>
      </c>
      <c r="G82" s="44">
        <v>8</v>
      </c>
      <c r="H82" s="44">
        <v>9</v>
      </c>
      <c r="I82" s="13"/>
      <c r="J82" s="65">
        <f t="shared" si="25"/>
        <v>22</v>
      </c>
      <c r="K82" s="66"/>
      <c r="L82" s="13"/>
      <c r="M82" s="65">
        <f t="shared" si="26"/>
        <v>22</v>
      </c>
      <c r="N82" s="66"/>
      <c r="O82" s="14" t="s">
        <v>41</v>
      </c>
      <c r="P82" s="65">
        <f t="shared" si="27"/>
        <v>42</v>
      </c>
      <c r="Q82" s="66"/>
      <c r="R82" s="2"/>
      <c r="S82" s="2"/>
      <c r="T82" s="2"/>
      <c r="U82" s="2"/>
      <c r="V82" s="2"/>
      <c r="W82" s="2"/>
      <c r="X82" s="2"/>
      <c r="Y82" s="2"/>
      <c r="Z82" s="2"/>
      <c r="AA82" s="2"/>
      <c r="AC82" s="17">
        <v>6</v>
      </c>
      <c r="AD82" s="24">
        <v>104.06000000000002</v>
      </c>
      <c r="AE82" s="25">
        <v>202.91700000000003</v>
      </c>
      <c r="AF82" s="25">
        <v>395.68815000000006</v>
      </c>
      <c r="AG82" s="25">
        <v>352.11000000000007</v>
      </c>
      <c r="AH82" s="26">
        <v>43.578149999999994</v>
      </c>
      <c r="AK82" s="17">
        <v>6</v>
      </c>
      <c r="AL82" s="24">
        <f t="shared" si="32"/>
        <v>114.46600000000002</v>
      </c>
      <c r="AM82" s="25">
        <f t="shared" si="33"/>
        <v>223.20870000000005</v>
      </c>
      <c r="AN82" s="25">
        <f t="shared" si="33"/>
        <v>435.25696500000009</v>
      </c>
      <c r="AO82" s="25">
        <f t="shared" si="34"/>
        <v>387.32100000000008</v>
      </c>
      <c r="AP82" s="26">
        <f t="shared" si="35"/>
        <v>47.93596500000001</v>
      </c>
    </row>
    <row r="83" spans="4:42">
      <c r="D83" s="1">
        <f t="shared" si="24"/>
        <v>53</v>
      </c>
      <c r="E83" s="13"/>
      <c r="F83" s="44">
        <v>4</v>
      </c>
      <c r="G83" s="44">
        <v>4</v>
      </c>
      <c r="H83" s="44">
        <v>2</v>
      </c>
      <c r="I83" s="13"/>
      <c r="J83" s="65">
        <f t="shared" si="25"/>
        <v>27</v>
      </c>
      <c r="K83" s="66"/>
      <c r="L83" s="13"/>
      <c r="M83" s="65">
        <f t="shared" si="26"/>
        <v>33</v>
      </c>
      <c r="N83" s="66"/>
      <c r="O83" s="13"/>
      <c r="P83" s="67">
        <f t="shared" si="27"/>
        <v>60</v>
      </c>
      <c r="Q83" s="68"/>
      <c r="R83" s="14" t="s">
        <v>44</v>
      </c>
      <c r="S83" s="2"/>
      <c r="T83" s="2"/>
      <c r="U83" s="2"/>
      <c r="V83" s="2"/>
      <c r="W83" s="2"/>
      <c r="X83" s="2"/>
      <c r="Y83" s="2"/>
      <c r="Z83" s="2"/>
      <c r="AA83" s="2"/>
      <c r="AC83" s="17">
        <v>7</v>
      </c>
      <c r="AD83" s="24">
        <v>140.36000000000001</v>
      </c>
      <c r="AE83" s="25">
        <v>273.702</v>
      </c>
      <c r="AF83" s="25">
        <v>533.71889999999996</v>
      </c>
      <c r="AG83" s="25">
        <v>492.47000000000008</v>
      </c>
      <c r="AH83" s="26">
        <v>41.248899999999878</v>
      </c>
      <c r="AK83" s="17">
        <v>7</v>
      </c>
      <c r="AL83" s="24">
        <f t="shared" si="32"/>
        <v>154.39600000000002</v>
      </c>
      <c r="AM83" s="25">
        <f t="shared" si="33"/>
        <v>301.07220000000001</v>
      </c>
      <c r="AN83" s="25">
        <f t="shared" si="33"/>
        <v>587.09078999999997</v>
      </c>
      <c r="AO83" s="25">
        <f t="shared" si="34"/>
        <v>541.7170000000001</v>
      </c>
      <c r="AP83" s="26">
        <f t="shared" si="35"/>
        <v>45.373789999999872</v>
      </c>
    </row>
    <row r="84" spans="4:42">
      <c r="D84" s="1">
        <f t="shared" si="24"/>
        <v>54</v>
      </c>
      <c r="E84" s="13"/>
      <c r="F84" s="44">
        <v>0</v>
      </c>
      <c r="G84" s="44">
        <v>3</v>
      </c>
      <c r="H84" s="44">
        <v>5</v>
      </c>
      <c r="I84" s="13"/>
      <c r="J84" s="67">
        <f t="shared" si="25"/>
        <v>31</v>
      </c>
      <c r="K84" s="68"/>
      <c r="L84" s="13"/>
      <c r="M84" s="65">
        <f t="shared" si="26"/>
        <v>30</v>
      </c>
      <c r="N84" s="66"/>
      <c r="O84" s="13"/>
      <c r="P84" s="67">
        <f t="shared" si="27"/>
        <v>43</v>
      </c>
      <c r="Q84" s="68"/>
      <c r="R84" s="14" t="s">
        <v>38</v>
      </c>
      <c r="S84" s="2"/>
      <c r="T84" s="58" t="s">
        <v>50</v>
      </c>
      <c r="U84" s="59"/>
      <c r="V84" s="59"/>
      <c r="W84" s="60"/>
      <c r="X84" s="2"/>
      <c r="Y84" s="2"/>
      <c r="Z84" s="2"/>
      <c r="AA84" s="2"/>
      <c r="AC84" s="17">
        <v>8</v>
      </c>
      <c r="AD84" s="24">
        <v>191.18000000000004</v>
      </c>
      <c r="AE84" s="25">
        <v>372.80100000000004</v>
      </c>
      <c r="AF84" s="25">
        <v>726.96195000000012</v>
      </c>
      <c r="AG84" s="25">
        <v>683.65000000000009</v>
      </c>
      <c r="AH84" s="26">
        <v>43.311950000000024</v>
      </c>
      <c r="AK84" s="17">
        <v>8</v>
      </c>
      <c r="AL84" s="24">
        <f t="shared" si="32"/>
        <v>210.29800000000006</v>
      </c>
      <c r="AM84" s="25">
        <f t="shared" si="33"/>
        <v>410.08110000000011</v>
      </c>
      <c r="AN84" s="25">
        <f t="shared" si="33"/>
        <v>799.65814500000022</v>
      </c>
      <c r="AO84" s="25">
        <f t="shared" si="34"/>
        <v>752.0150000000001</v>
      </c>
      <c r="AP84" s="26">
        <f t="shared" si="35"/>
        <v>47.643145000000118</v>
      </c>
    </row>
    <row r="85" spans="4:42">
      <c r="D85" s="1">
        <f t="shared" si="24"/>
        <v>55</v>
      </c>
      <c r="E85" s="13"/>
      <c r="F85" s="44">
        <v>9</v>
      </c>
      <c r="G85" s="44">
        <v>9</v>
      </c>
      <c r="H85" s="44">
        <v>6</v>
      </c>
      <c r="I85" s="13"/>
      <c r="J85" s="65">
        <f t="shared" si="25"/>
        <v>23</v>
      </c>
      <c r="K85" s="66"/>
      <c r="L85" s="13"/>
      <c r="M85" s="65">
        <f t="shared" si="26"/>
        <v>31</v>
      </c>
      <c r="N85" s="66"/>
      <c r="O85" s="13"/>
      <c r="P85" s="67">
        <f t="shared" si="27"/>
        <v>34</v>
      </c>
      <c r="Q85" s="68"/>
      <c r="R85" s="55" t="s">
        <v>51</v>
      </c>
      <c r="S85" s="2"/>
      <c r="T85" s="58" t="s">
        <v>52</v>
      </c>
      <c r="U85" s="59"/>
      <c r="V85" s="59"/>
      <c r="W85" s="60"/>
      <c r="X85" s="2"/>
      <c r="Y85" s="2"/>
      <c r="Z85" s="2"/>
      <c r="AA85" s="2"/>
      <c r="AC85" s="17">
        <v>9</v>
      </c>
      <c r="AD85" s="24">
        <v>258.94000000000005</v>
      </c>
      <c r="AE85" s="25">
        <v>504.93300000000011</v>
      </c>
      <c r="AF85" s="25">
        <v>984.61935000000017</v>
      </c>
      <c r="AG85" s="25">
        <v>942.59000000000015</v>
      </c>
      <c r="AH85" s="26">
        <v>42.029350000000022</v>
      </c>
      <c r="AK85" s="17">
        <v>9</v>
      </c>
      <c r="AL85" s="24">
        <f t="shared" si="32"/>
        <v>284.83400000000006</v>
      </c>
      <c r="AM85" s="25">
        <f t="shared" si="33"/>
        <v>555.42630000000008</v>
      </c>
      <c r="AN85" s="25">
        <f t="shared" si="33"/>
        <v>1083.0812850000002</v>
      </c>
      <c r="AO85" s="25">
        <f t="shared" si="34"/>
        <v>1036.8490000000002</v>
      </c>
      <c r="AP85" s="26">
        <f t="shared" si="35"/>
        <v>46.232285000000047</v>
      </c>
    </row>
    <row r="86" spans="4:42">
      <c r="D86" s="1">
        <f t="shared" si="24"/>
        <v>56</v>
      </c>
      <c r="E86" s="13"/>
      <c r="F86" s="44">
        <v>4</v>
      </c>
      <c r="G86" s="44">
        <v>9</v>
      </c>
      <c r="H86" s="44">
        <v>1</v>
      </c>
      <c r="I86" s="13"/>
      <c r="J86" s="65">
        <f t="shared" si="25"/>
        <v>28</v>
      </c>
      <c r="K86" s="66"/>
      <c r="L86" s="13"/>
      <c r="M86" s="67">
        <f t="shared" si="26"/>
        <v>41</v>
      </c>
      <c r="N86" s="68"/>
      <c r="O86" s="13"/>
      <c r="P86" s="67">
        <f t="shared" si="27"/>
        <v>39</v>
      </c>
      <c r="Q86" s="68"/>
      <c r="R86" s="2"/>
      <c r="S86" s="2"/>
      <c r="T86" s="58" t="s">
        <v>53</v>
      </c>
      <c r="U86" s="59"/>
      <c r="V86" s="59"/>
      <c r="W86" s="60"/>
      <c r="X86" s="2"/>
      <c r="Y86" s="2"/>
      <c r="Z86" s="2"/>
      <c r="AA86" s="2"/>
      <c r="AC86" s="17">
        <v>10</v>
      </c>
      <c r="AD86" s="24">
        <v>352.11000000000007</v>
      </c>
      <c r="AE86" s="25">
        <v>686.61450000000013</v>
      </c>
      <c r="AF86" s="25">
        <v>1338.8982750000002</v>
      </c>
      <c r="AG86" s="25">
        <v>1294.7000000000003</v>
      </c>
      <c r="AH86" s="26">
        <v>44.198274999999967</v>
      </c>
      <c r="AK86" s="17">
        <v>10</v>
      </c>
      <c r="AL86" s="24">
        <f t="shared" si="32"/>
        <v>387.32100000000008</v>
      </c>
      <c r="AM86" s="25">
        <f t="shared" si="33"/>
        <v>755.27595000000019</v>
      </c>
      <c r="AN86" s="25">
        <f t="shared" si="33"/>
        <v>1472.7881025000004</v>
      </c>
      <c r="AO86" s="25">
        <f t="shared" si="34"/>
        <v>1424.1700000000003</v>
      </c>
      <c r="AP86" s="26">
        <f t="shared" si="35"/>
        <v>48.618102500000077</v>
      </c>
    </row>
    <row r="87" spans="4:42">
      <c r="D87" s="1">
        <f t="shared" si="24"/>
        <v>57</v>
      </c>
      <c r="E87" s="54" t="s">
        <v>54</v>
      </c>
      <c r="F87" s="44">
        <v>5</v>
      </c>
      <c r="G87" s="44">
        <v>2</v>
      </c>
      <c r="H87" s="44">
        <v>7</v>
      </c>
      <c r="I87" s="13"/>
      <c r="J87" s="67">
        <f t="shared" si="25"/>
        <v>23</v>
      </c>
      <c r="K87" s="68"/>
      <c r="L87" s="55" t="s">
        <v>55</v>
      </c>
      <c r="M87" s="65">
        <f t="shared" si="26"/>
        <v>26</v>
      </c>
      <c r="N87" s="66"/>
      <c r="O87" s="13"/>
      <c r="P87" s="67">
        <f t="shared" si="27"/>
        <v>37</v>
      </c>
      <c r="Q87" s="68"/>
      <c r="R87" s="2"/>
      <c r="S87" s="2"/>
      <c r="T87" s="58" t="s">
        <v>56</v>
      </c>
      <c r="U87" s="59"/>
      <c r="V87" s="59"/>
      <c r="W87" s="60"/>
      <c r="X87" s="2"/>
      <c r="Y87" s="2"/>
      <c r="Z87" s="2"/>
      <c r="AA87" s="2"/>
      <c r="AC87" s="17">
        <v>11</v>
      </c>
      <c r="AD87" s="24">
        <v>477.9500000000001</v>
      </c>
      <c r="AE87" s="25">
        <v>932.00250000000017</v>
      </c>
      <c r="AF87" s="25">
        <v>1817.4048750000002</v>
      </c>
      <c r="AG87" s="25">
        <v>1772.6500000000003</v>
      </c>
      <c r="AH87" s="26">
        <v>44.754874999999856</v>
      </c>
      <c r="AK87" s="17">
        <v>11</v>
      </c>
      <c r="AL87" s="24">
        <f t="shared" si="32"/>
        <v>525.74500000000012</v>
      </c>
      <c r="AM87" s="25">
        <f t="shared" si="33"/>
        <v>1025.2027500000002</v>
      </c>
      <c r="AN87" s="25">
        <f t="shared" si="33"/>
        <v>1999.1453625000001</v>
      </c>
      <c r="AO87" s="25">
        <f t="shared" si="34"/>
        <v>1949.9150000000004</v>
      </c>
      <c r="AP87" s="26">
        <f t="shared" si="35"/>
        <v>49.230362499999728</v>
      </c>
    </row>
    <row r="88" spans="4:42">
      <c r="D88" s="1">
        <f t="shared" si="24"/>
        <v>58</v>
      </c>
      <c r="E88" s="13"/>
      <c r="F88" s="44">
        <v>6</v>
      </c>
      <c r="G88" s="44">
        <v>5</v>
      </c>
      <c r="H88" s="44">
        <v>6</v>
      </c>
      <c r="I88" s="13"/>
      <c r="J88" s="67">
        <f t="shared" si="25"/>
        <v>30</v>
      </c>
      <c r="K88" s="68"/>
      <c r="L88" s="13"/>
      <c r="M88" s="65">
        <f t="shared" si="26"/>
        <v>27</v>
      </c>
      <c r="N88" s="66"/>
      <c r="O88" s="13"/>
      <c r="P88" s="65">
        <f t="shared" si="27"/>
        <v>43</v>
      </c>
      <c r="Q88" s="66"/>
      <c r="R88" s="2"/>
      <c r="S88" s="2"/>
      <c r="T88" s="58" t="s">
        <v>57</v>
      </c>
      <c r="U88" s="59"/>
      <c r="V88" s="59"/>
      <c r="W88" s="60"/>
      <c r="X88" s="2"/>
      <c r="Y88" s="2"/>
      <c r="Z88" s="2"/>
      <c r="AA88" s="2"/>
      <c r="AC88" s="17">
        <v>12</v>
      </c>
      <c r="AD88" s="24">
        <v>647.35</v>
      </c>
      <c r="AE88" s="25">
        <v>1262.3325</v>
      </c>
      <c r="AF88" s="25">
        <v>2461.5483749999999</v>
      </c>
      <c r="AG88" s="25">
        <v>2420.0000000000005</v>
      </c>
      <c r="AH88" s="26">
        <v>41.548374999999396</v>
      </c>
      <c r="AK88" s="17">
        <v>12</v>
      </c>
      <c r="AL88" s="24">
        <f t="shared" si="32"/>
        <v>712.08500000000004</v>
      </c>
      <c r="AM88" s="25">
        <f t="shared" si="33"/>
        <v>1388.56575</v>
      </c>
      <c r="AN88" s="25">
        <f t="shared" si="33"/>
        <v>2707.7032125000001</v>
      </c>
      <c r="AO88" s="25">
        <f t="shared" si="34"/>
        <v>2662.0000000000005</v>
      </c>
      <c r="AP88" s="26">
        <f t="shared" si="35"/>
        <v>45.703212499999609</v>
      </c>
    </row>
    <row r="89" spans="4:42">
      <c r="D89" s="1">
        <f t="shared" si="24"/>
        <v>59</v>
      </c>
      <c r="E89" s="13"/>
      <c r="F89" s="44">
        <v>8</v>
      </c>
      <c r="G89" s="44">
        <v>7</v>
      </c>
      <c r="H89" s="44">
        <v>9</v>
      </c>
      <c r="I89" s="13"/>
      <c r="J89" s="65">
        <f t="shared" si="25"/>
        <v>26</v>
      </c>
      <c r="K89" s="66"/>
      <c r="L89" s="13"/>
      <c r="M89" s="67">
        <f t="shared" si="26"/>
        <v>35</v>
      </c>
      <c r="N89" s="68"/>
      <c r="O89" s="13"/>
      <c r="P89" s="67">
        <f t="shared" si="27"/>
        <v>43</v>
      </c>
      <c r="Q89" s="68"/>
      <c r="R89" s="2"/>
      <c r="S89" s="2"/>
      <c r="T89" s="2"/>
      <c r="U89" s="2"/>
      <c r="V89" s="2"/>
      <c r="W89" s="2"/>
      <c r="X89" s="2"/>
      <c r="Y89" s="2"/>
      <c r="Z89" s="2"/>
      <c r="AA89" s="2"/>
      <c r="AC89" s="56"/>
      <c r="AD89" s="88"/>
      <c r="AE89" s="28"/>
      <c r="AF89" s="28"/>
      <c r="AG89" s="29"/>
      <c r="AH89" s="30"/>
      <c r="AK89" s="56"/>
      <c r="AL89" s="88"/>
      <c r="AM89" s="28"/>
      <c r="AN89" s="28"/>
      <c r="AO89" s="29"/>
      <c r="AP89" s="30"/>
    </row>
    <row r="90" spans="4:42">
      <c r="D90" s="1">
        <f t="shared" si="24"/>
        <v>60</v>
      </c>
      <c r="E90" s="2"/>
      <c r="F90" s="12"/>
      <c r="G90" s="12"/>
      <c r="H90" s="12"/>
      <c r="I90" s="2"/>
      <c r="J90" s="63">
        <f t="shared" si="25"/>
        <v>34</v>
      </c>
      <c r="K90" s="64"/>
      <c r="L90" s="13"/>
      <c r="M90" s="63">
        <f t="shared" si="26"/>
        <v>35</v>
      </c>
      <c r="N90" s="64"/>
      <c r="O90" s="13"/>
      <c r="P90" s="63">
        <f t="shared" si="27"/>
        <v>50</v>
      </c>
      <c r="Q90" s="64"/>
      <c r="R90" s="44"/>
      <c r="S90" s="13"/>
      <c r="T90" s="2"/>
      <c r="U90" s="2"/>
      <c r="V90" s="2"/>
      <c r="W90" s="2"/>
      <c r="X90" s="2"/>
      <c r="Y90" s="2"/>
      <c r="Z90" s="2"/>
      <c r="AA90" s="2"/>
    </row>
    <row r="91" spans="4:42">
      <c r="D91" s="1">
        <f t="shared" si="24"/>
        <v>61</v>
      </c>
      <c r="E91" s="2"/>
      <c r="F91" s="12"/>
      <c r="G91" s="12"/>
      <c r="H91" s="12"/>
      <c r="I91" s="2"/>
      <c r="J91" s="63">
        <f t="shared" si="25"/>
        <v>16</v>
      </c>
      <c r="K91" s="64"/>
      <c r="L91" s="13"/>
      <c r="M91" s="63">
        <f t="shared" si="26"/>
        <v>29</v>
      </c>
      <c r="N91" s="64"/>
      <c r="O91" s="13"/>
      <c r="P91" s="63">
        <f t="shared" si="27"/>
        <v>34</v>
      </c>
      <c r="Q91" s="64"/>
      <c r="R91" s="44"/>
      <c r="S91" s="13"/>
      <c r="T91" s="2"/>
      <c r="U91" s="2"/>
      <c r="V91" s="2"/>
      <c r="W91" s="2"/>
      <c r="X91" s="2"/>
      <c r="Y91" s="2"/>
      <c r="Z91" s="2"/>
      <c r="AA91" s="2"/>
    </row>
    <row r="92" spans="4:42">
      <c r="D92" s="1">
        <f t="shared" si="24"/>
        <v>62</v>
      </c>
      <c r="E92" s="2"/>
      <c r="F92" s="12"/>
      <c r="G92" s="12"/>
      <c r="H92" s="12"/>
      <c r="I92" s="2"/>
      <c r="J92" s="63">
        <f t="shared" si="25"/>
        <v>20</v>
      </c>
      <c r="K92" s="64"/>
      <c r="L92" s="13"/>
      <c r="M92" s="63">
        <f t="shared" si="26"/>
        <v>21</v>
      </c>
      <c r="N92" s="64"/>
      <c r="O92" s="13"/>
      <c r="P92" s="63">
        <f t="shared" si="27"/>
        <v>24</v>
      </c>
      <c r="Q92" s="64"/>
      <c r="R92" s="44"/>
      <c r="S92" s="13"/>
      <c r="T92" s="2"/>
      <c r="U92" s="2"/>
      <c r="V92" s="2"/>
      <c r="W92" s="2"/>
      <c r="X92" s="2"/>
      <c r="Y92" s="2"/>
      <c r="Z92" s="2"/>
      <c r="AA92" s="2"/>
    </row>
    <row r="93" spans="4:42">
      <c r="D93" s="1">
        <f t="shared" si="24"/>
        <v>63</v>
      </c>
      <c r="E93" s="2"/>
      <c r="F93" s="12"/>
      <c r="G93" s="12"/>
      <c r="H93" s="12"/>
      <c r="I93" s="2"/>
      <c r="J93" s="63">
        <f t="shared" si="25"/>
        <v>13</v>
      </c>
      <c r="K93" s="64"/>
      <c r="L93" s="13"/>
      <c r="M93" s="63">
        <f t="shared" si="26"/>
        <v>18</v>
      </c>
      <c r="N93" s="64"/>
      <c r="O93" s="13"/>
      <c r="P93" s="63">
        <f t="shared" si="27"/>
        <v>0</v>
      </c>
      <c r="Q93" s="64"/>
      <c r="R93" s="44"/>
      <c r="S93" s="13"/>
      <c r="T93" s="2"/>
      <c r="U93" s="2"/>
      <c r="V93" s="2"/>
      <c r="W93" s="2"/>
      <c r="X93" s="2"/>
      <c r="Y93" s="2"/>
      <c r="Z93" s="2"/>
      <c r="AA93" s="2"/>
    </row>
    <row r="94" spans="4:42">
      <c r="D94" s="1">
        <f t="shared" si="24"/>
        <v>64</v>
      </c>
      <c r="E94" s="2"/>
      <c r="F94" s="12"/>
      <c r="G94" s="12"/>
      <c r="H94" s="12"/>
      <c r="I94" s="2"/>
      <c r="J94" s="63">
        <f t="shared" si="25"/>
        <v>9</v>
      </c>
      <c r="K94" s="64"/>
      <c r="L94" s="13"/>
      <c r="M94" s="63">
        <f t="shared" si="26"/>
        <v>14</v>
      </c>
      <c r="N94" s="64"/>
      <c r="O94" s="13"/>
      <c r="P94" s="63">
        <f t="shared" si="27"/>
        <v>0</v>
      </c>
      <c r="Q94" s="64"/>
      <c r="R94" s="44"/>
      <c r="S94" s="13"/>
      <c r="T94" s="2"/>
      <c r="U94" s="2"/>
      <c r="V94" s="2"/>
      <c r="W94" s="2"/>
      <c r="X94" s="2"/>
      <c r="Y94" s="2"/>
      <c r="Z94" s="2"/>
      <c r="AA94" s="2"/>
      <c r="AE94" s="57">
        <f>AE71</f>
        <v>3</v>
      </c>
      <c r="AF94" s="57"/>
      <c r="AM94" s="57">
        <f>AM71</f>
        <v>4</v>
      </c>
      <c r="AN94" s="57"/>
    </row>
    <row r="95" spans="4:42">
      <c r="D95" s="1">
        <f t="shared" si="24"/>
        <v>65</v>
      </c>
      <c r="E95" s="2"/>
      <c r="F95" s="12"/>
      <c r="G95" s="12"/>
      <c r="H95" s="12"/>
      <c r="I95" s="2"/>
      <c r="J95" s="63">
        <f t="shared" si="25"/>
        <v>0</v>
      </c>
      <c r="K95" s="64"/>
      <c r="L95" s="13"/>
      <c r="M95" s="63">
        <f t="shared" si="26"/>
        <v>8</v>
      </c>
      <c r="N95" s="64"/>
      <c r="O95" s="13"/>
      <c r="P95" s="63">
        <f t="shared" si="27"/>
        <v>0</v>
      </c>
      <c r="Q95" s="64"/>
      <c r="R95" s="44"/>
      <c r="S95" s="13"/>
      <c r="T95" s="2"/>
      <c r="U95" s="2"/>
      <c r="V95" s="2"/>
      <c r="W95" s="2"/>
      <c r="X95" s="2"/>
      <c r="Y95" s="2"/>
      <c r="Z95" s="2"/>
      <c r="AA95" s="2"/>
    </row>
    <row r="96" spans="4:42">
      <c r="D96" s="1">
        <f t="shared" si="24"/>
        <v>66</v>
      </c>
      <c r="E96" s="2"/>
      <c r="F96" s="12"/>
      <c r="G96" s="12"/>
      <c r="H96" s="12"/>
      <c r="I96" s="2"/>
      <c r="J96" s="63">
        <f t="shared" si="25"/>
        <v>0</v>
      </c>
      <c r="K96" s="64"/>
      <c r="L96" s="13"/>
      <c r="M96" s="63">
        <f t="shared" si="26"/>
        <v>0</v>
      </c>
      <c r="N96" s="64"/>
      <c r="O96" s="13"/>
      <c r="P96" s="63">
        <f t="shared" si="27"/>
        <v>0</v>
      </c>
      <c r="Q96" s="64"/>
      <c r="R96" s="44"/>
      <c r="S96" s="13"/>
      <c r="T96" s="2"/>
      <c r="U96" s="2"/>
      <c r="V96" s="2"/>
      <c r="W96" s="2"/>
      <c r="X96" s="2"/>
      <c r="Y96" s="2"/>
      <c r="Z96" s="2"/>
      <c r="AA96" s="2"/>
      <c r="AC96" s="75" t="s">
        <v>18</v>
      </c>
      <c r="AD96" s="76"/>
      <c r="AE96" s="76"/>
      <c r="AF96" s="76"/>
      <c r="AG96" s="76"/>
      <c r="AH96" s="77"/>
      <c r="AK96" s="75" t="s">
        <v>18</v>
      </c>
      <c r="AL96" s="76"/>
      <c r="AM96" s="76"/>
      <c r="AN96" s="76"/>
      <c r="AO96" s="76"/>
      <c r="AP96" s="77"/>
    </row>
    <row r="97" spans="4:42">
      <c r="D97" s="1">
        <f t="shared" si="24"/>
        <v>67</v>
      </c>
      <c r="E97" s="13"/>
      <c r="F97" s="12"/>
      <c r="G97" s="12"/>
      <c r="H97" s="12"/>
      <c r="I97" s="2"/>
      <c r="J97" s="63">
        <f t="shared" si="25"/>
        <v>0</v>
      </c>
      <c r="K97" s="64"/>
      <c r="L97" s="13"/>
      <c r="M97" s="63">
        <f t="shared" si="26"/>
        <v>0</v>
      </c>
      <c r="N97" s="64"/>
      <c r="O97" s="13"/>
      <c r="P97" s="63">
        <f t="shared" si="27"/>
        <v>0</v>
      </c>
      <c r="Q97" s="64"/>
      <c r="R97" s="44"/>
      <c r="S97" s="13"/>
      <c r="T97" s="2"/>
      <c r="U97" s="69"/>
      <c r="V97" s="2"/>
      <c r="W97" s="2"/>
      <c r="X97" s="2"/>
      <c r="Y97" s="2"/>
      <c r="Z97" s="2"/>
      <c r="AA97" s="2"/>
      <c r="AC97" s="16"/>
      <c r="AD97" s="16"/>
      <c r="AE97" s="16"/>
      <c r="AF97" s="16"/>
      <c r="AG97" s="16"/>
      <c r="AH97" s="16"/>
      <c r="AK97" s="16"/>
      <c r="AL97" s="16"/>
      <c r="AM97" s="16"/>
      <c r="AN97" s="16"/>
      <c r="AO97" s="16"/>
      <c r="AP97" s="16"/>
    </row>
    <row r="98" spans="4:42">
      <c r="D98" s="1">
        <f t="shared" si="24"/>
        <v>68</v>
      </c>
      <c r="E98" s="13"/>
      <c r="F98" s="12"/>
      <c r="G98" s="12"/>
      <c r="H98" s="12"/>
      <c r="I98" s="2"/>
      <c r="J98" s="63">
        <f t="shared" si="25"/>
        <v>0</v>
      </c>
      <c r="K98" s="64"/>
      <c r="L98" s="13"/>
      <c r="M98" s="63">
        <f t="shared" si="26"/>
        <v>0</v>
      </c>
      <c r="N98" s="64"/>
      <c r="O98" s="13"/>
      <c r="P98" s="63">
        <f t="shared" si="27"/>
        <v>0</v>
      </c>
      <c r="Q98" s="64"/>
      <c r="R98" s="44"/>
      <c r="S98" s="13"/>
      <c r="T98" s="2"/>
      <c r="U98" s="69"/>
      <c r="V98" s="2"/>
      <c r="W98" s="2"/>
      <c r="X98" s="2"/>
      <c r="Y98" s="2"/>
      <c r="Z98" s="2"/>
      <c r="AA98" s="2"/>
      <c r="AC98" s="20" t="s">
        <v>0</v>
      </c>
      <c r="AD98" s="20" t="s">
        <v>1</v>
      </c>
      <c r="AE98" s="21" t="s">
        <v>6</v>
      </c>
      <c r="AF98" s="22" t="s">
        <v>6</v>
      </c>
      <c r="AG98" s="20" t="s">
        <v>3</v>
      </c>
      <c r="AH98" s="20" t="s">
        <v>4</v>
      </c>
      <c r="AK98" s="20" t="s">
        <v>0</v>
      </c>
      <c r="AL98" s="20" t="s">
        <v>1</v>
      </c>
      <c r="AM98" s="21" t="s">
        <v>6</v>
      </c>
      <c r="AN98" s="22" t="s">
        <v>6</v>
      </c>
      <c r="AO98" s="20" t="s">
        <v>3</v>
      </c>
      <c r="AP98" s="20" t="s">
        <v>4</v>
      </c>
    </row>
    <row r="99" spans="4:42">
      <c r="D99" s="1">
        <f t="shared" si="24"/>
        <v>69</v>
      </c>
      <c r="E99" s="13"/>
      <c r="F99" s="12"/>
      <c r="G99" s="12"/>
      <c r="H99" s="12"/>
      <c r="I99" s="2"/>
      <c r="J99" s="63">
        <f t="shared" si="25"/>
        <v>0</v>
      </c>
      <c r="K99" s="64"/>
      <c r="L99" s="13"/>
      <c r="M99" s="63">
        <f t="shared" si="26"/>
        <v>0</v>
      </c>
      <c r="N99" s="64"/>
      <c r="O99" s="13"/>
      <c r="P99" s="63">
        <f t="shared" si="27"/>
        <v>0</v>
      </c>
      <c r="Q99" s="64"/>
      <c r="R99" s="44"/>
      <c r="S99" s="13"/>
      <c r="T99" s="2"/>
      <c r="U99" s="69"/>
      <c r="V99" s="2"/>
      <c r="W99" s="2"/>
      <c r="X99" s="2"/>
      <c r="Y99" s="2"/>
      <c r="Z99" s="2"/>
      <c r="AA99" s="2"/>
      <c r="AC99" s="23"/>
      <c r="AD99" s="23"/>
      <c r="AE99" s="23"/>
      <c r="AF99" s="23"/>
      <c r="AG99" s="23"/>
      <c r="AH99" s="23"/>
      <c r="AK99" s="23"/>
      <c r="AL99" s="23"/>
      <c r="AM99" s="23"/>
      <c r="AN99" s="23"/>
      <c r="AO99" s="23"/>
      <c r="AP99" s="23"/>
    </row>
    <row r="100" spans="4:42">
      <c r="D100" s="1">
        <f t="shared" si="24"/>
        <v>70</v>
      </c>
      <c r="E100" s="13"/>
      <c r="F100" s="12"/>
      <c r="G100" s="12"/>
      <c r="H100" s="12"/>
      <c r="I100" s="2"/>
      <c r="J100" s="63">
        <f t="shared" si="25"/>
        <v>0</v>
      </c>
      <c r="K100" s="64"/>
      <c r="L100" s="13"/>
      <c r="M100" s="63">
        <f t="shared" si="26"/>
        <v>0</v>
      </c>
      <c r="N100" s="64"/>
      <c r="O100" s="13"/>
      <c r="P100" s="63">
        <f t="shared" si="27"/>
        <v>0</v>
      </c>
      <c r="Q100" s="64"/>
      <c r="R100" s="44"/>
      <c r="S100" s="13"/>
      <c r="T100" s="2"/>
      <c r="U100" s="69"/>
      <c r="V100" s="2"/>
      <c r="W100" s="2"/>
      <c r="X100" s="2"/>
      <c r="Y100" s="2"/>
      <c r="Z100" s="2"/>
      <c r="AA100" s="2"/>
      <c r="AC100" s="17">
        <v>1</v>
      </c>
      <c r="AD100" s="86">
        <v>43.56</v>
      </c>
      <c r="AE100" s="25">
        <v>84.942000000000007</v>
      </c>
      <c r="AF100" s="25"/>
      <c r="AG100" s="25">
        <v>43.56</v>
      </c>
      <c r="AH100" s="26">
        <v>41.382000000000005</v>
      </c>
      <c r="AK100" s="17">
        <v>1</v>
      </c>
      <c r="AL100" s="83">
        <f>AD100*1.1</f>
        <v>47.916000000000004</v>
      </c>
      <c r="AM100" s="84">
        <f>AL100*1.95</f>
        <v>93.436199999999999</v>
      </c>
      <c r="AN100" s="84"/>
      <c r="AO100" s="84">
        <f>AL100</f>
        <v>47.916000000000004</v>
      </c>
      <c r="AP100" s="85">
        <f>AM100-AL100</f>
        <v>45.520199999999996</v>
      </c>
    </row>
    <row r="101" spans="4:42">
      <c r="D101" s="1">
        <f t="shared" si="24"/>
        <v>71</v>
      </c>
      <c r="E101" s="13"/>
      <c r="F101" s="1"/>
      <c r="G101" s="1"/>
      <c r="H101" s="1"/>
      <c r="I101" s="2"/>
      <c r="J101" s="63">
        <f t="shared" ref="J101:J146" si="36">H100+G99+F98+G97+H96</f>
        <v>0</v>
      </c>
      <c r="K101" s="64"/>
      <c r="L101" s="13"/>
      <c r="M101" s="63">
        <f t="shared" ref="M101:M146" si="37">H100+H99+G98+G97+F96+F95</f>
        <v>0</v>
      </c>
      <c r="N101" s="64"/>
      <c r="O101" s="13"/>
      <c r="P101" s="63">
        <f t="shared" ref="P101:P146" si="38">H100+H99+H98+G98+F98+F99+F100+G100</f>
        <v>0</v>
      </c>
      <c r="Q101" s="64"/>
      <c r="R101" s="44"/>
      <c r="S101" s="13"/>
      <c r="T101" s="2"/>
      <c r="U101" s="69"/>
      <c r="V101" s="2"/>
      <c r="W101" s="2"/>
      <c r="X101" s="2"/>
      <c r="Y101" s="2"/>
      <c r="Z101" s="2"/>
      <c r="AA101" s="2"/>
      <c r="AC101" s="17">
        <v>2</v>
      </c>
      <c r="AD101" s="86">
        <v>30.250000000000007</v>
      </c>
      <c r="AE101" s="25">
        <v>58.987500000000011</v>
      </c>
      <c r="AF101" s="25">
        <v>115.02562500000002</v>
      </c>
      <c r="AG101" s="25">
        <v>73.81</v>
      </c>
      <c r="AH101" s="26">
        <v>41.215625000000017</v>
      </c>
      <c r="AK101" s="17">
        <v>2</v>
      </c>
      <c r="AL101" s="24">
        <f t="shared" ref="AL101:AL111" si="39">AD101*1.1</f>
        <v>33.275000000000013</v>
      </c>
      <c r="AM101" s="25">
        <f t="shared" ref="AM101:AN111" si="40">AL101*1.95</f>
        <v>64.886250000000018</v>
      </c>
      <c r="AN101" s="25">
        <f t="shared" si="40"/>
        <v>126.52818750000003</v>
      </c>
      <c r="AO101" s="25">
        <f t="shared" ref="AO101:AO111" si="41">AO100+AL101</f>
        <v>81.191000000000017</v>
      </c>
      <c r="AP101" s="26">
        <f>AN101-AO101</f>
        <v>45.337187500000013</v>
      </c>
    </row>
    <row r="102" spans="4:42">
      <c r="D102" s="1">
        <f t="shared" si="24"/>
        <v>72</v>
      </c>
      <c r="E102" s="13"/>
      <c r="F102" s="1"/>
      <c r="G102" s="1"/>
      <c r="H102" s="1"/>
      <c r="I102" s="2"/>
      <c r="J102" s="63">
        <f t="shared" si="36"/>
        <v>0</v>
      </c>
      <c r="K102" s="64"/>
      <c r="L102" s="13"/>
      <c r="M102" s="63">
        <f t="shared" si="37"/>
        <v>0</v>
      </c>
      <c r="N102" s="64"/>
      <c r="O102" s="13"/>
      <c r="P102" s="63">
        <f t="shared" si="38"/>
        <v>0</v>
      </c>
      <c r="Q102" s="64"/>
      <c r="R102" s="44"/>
      <c r="S102" s="13"/>
      <c r="T102" s="2"/>
      <c r="U102" s="69"/>
      <c r="V102" s="2"/>
      <c r="W102" s="2"/>
      <c r="X102" s="2"/>
      <c r="Y102" s="2"/>
      <c r="Z102" s="2"/>
      <c r="AA102" s="2"/>
      <c r="AC102" s="17">
        <v>3</v>
      </c>
      <c r="AD102" s="86">
        <v>41.140000000000008</v>
      </c>
      <c r="AE102" s="25">
        <v>80.223000000000013</v>
      </c>
      <c r="AF102" s="25">
        <v>156.43485000000001</v>
      </c>
      <c r="AG102" s="25">
        <v>114.95000000000002</v>
      </c>
      <c r="AH102" s="26">
        <v>41.484849999999994</v>
      </c>
      <c r="AK102" s="17">
        <v>3</v>
      </c>
      <c r="AL102" s="24">
        <f t="shared" si="39"/>
        <v>45.254000000000012</v>
      </c>
      <c r="AM102" s="25">
        <f t="shared" si="40"/>
        <v>88.245300000000015</v>
      </c>
      <c r="AN102" s="25">
        <f t="shared" si="40"/>
        <v>172.07833500000004</v>
      </c>
      <c r="AO102" s="25">
        <f t="shared" si="41"/>
        <v>126.44500000000002</v>
      </c>
      <c r="AP102" s="26">
        <f t="shared" ref="AP102:AP111" si="42">AN102-AO102</f>
        <v>45.633335000000017</v>
      </c>
    </row>
    <row r="103" spans="4:42">
      <c r="D103" s="1">
        <f t="shared" si="24"/>
        <v>73</v>
      </c>
      <c r="E103" s="13"/>
      <c r="F103" s="12"/>
      <c r="G103" s="12"/>
      <c r="H103" s="12"/>
      <c r="I103" s="2"/>
      <c r="J103" s="63">
        <f t="shared" si="36"/>
        <v>0</v>
      </c>
      <c r="K103" s="64"/>
      <c r="L103" s="13"/>
      <c r="M103" s="63">
        <f t="shared" si="37"/>
        <v>0</v>
      </c>
      <c r="N103" s="64"/>
      <c r="O103" s="13"/>
      <c r="P103" s="63">
        <f t="shared" si="38"/>
        <v>0</v>
      </c>
      <c r="Q103" s="64"/>
      <c r="R103" s="44"/>
      <c r="S103" s="13"/>
      <c r="T103" s="2"/>
      <c r="U103" s="69"/>
      <c r="V103" s="2"/>
      <c r="W103" s="2"/>
      <c r="X103" s="2"/>
      <c r="Y103" s="2"/>
      <c r="Z103" s="2"/>
      <c r="AA103" s="2"/>
      <c r="AC103" s="17">
        <v>4</v>
      </c>
      <c r="AD103" s="83">
        <v>56.870000000000005</v>
      </c>
      <c r="AE103" s="84">
        <v>110.8965</v>
      </c>
      <c r="AF103" s="84">
        <v>216.248175</v>
      </c>
      <c r="AG103" s="84">
        <v>171.82000000000002</v>
      </c>
      <c r="AH103" s="85">
        <v>44.428174999999982</v>
      </c>
      <c r="AK103" s="17">
        <v>4</v>
      </c>
      <c r="AL103" s="24">
        <f t="shared" si="39"/>
        <v>62.557000000000009</v>
      </c>
      <c r="AM103" s="25">
        <f t="shared" si="40"/>
        <v>121.98615000000001</v>
      </c>
      <c r="AN103" s="25">
        <f t="shared" si="40"/>
        <v>237.87299250000001</v>
      </c>
      <c r="AO103" s="25">
        <f t="shared" si="41"/>
        <v>189.00200000000004</v>
      </c>
      <c r="AP103" s="26">
        <f t="shared" si="42"/>
        <v>48.870992499999971</v>
      </c>
    </row>
    <row r="104" spans="4:42">
      <c r="D104" s="1">
        <f t="shared" si="24"/>
        <v>74</v>
      </c>
      <c r="E104" s="13"/>
      <c r="F104" s="12"/>
      <c r="G104" s="12"/>
      <c r="H104" s="12"/>
      <c r="I104" s="2"/>
      <c r="J104" s="63">
        <f t="shared" si="36"/>
        <v>0</v>
      </c>
      <c r="K104" s="64"/>
      <c r="L104" s="13"/>
      <c r="M104" s="63">
        <f t="shared" si="37"/>
        <v>0</v>
      </c>
      <c r="N104" s="64"/>
      <c r="O104" s="13"/>
      <c r="P104" s="63">
        <f t="shared" si="38"/>
        <v>0</v>
      </c>
      <c r="Q104" s="64"/>
      <c r="R104" s="44"/>
      <c r="S104" s="13"/>
      <c r="T104" s="2"/>
      <c r="U104" s="69"/>
      <c r="V104" s="2"/>
      <c r="W104" s="2"/>
      <c r="X104" s="2"/>
      <c r="Y104" s="2"/>
      <c r="Z104" s="2"/>
      <c r="AA104" s="2"/>
      <c r="AC104" s="17">
        <v>5</v>
      </c>
      <c r="AD104" s="24">
        <v>76.230000000000018</v>
      </c>
      <c r="AE104" s="25">
        <v>148.64850000000004</v>
      </c>
      <c r="AF104" s="25">
        <v>289.86457500000006</v>
      </c>
      <c r="AG104" s="25">
        <v>248.05000000000004</v>
      </c>
      <c r="AH104" s="26">
        <v>41.814575000000019</v>
      </c>
      <c r="AK104" s="17">
        <v>5</v>
      </c>
      <c r="AL104" s="24">
        <f t="shared" si="39"/>
        <v>83.853000000000023</v>
      </c>
      <c r="AM104" s="25">
        <f t="shared" si="40"/>
        <v>163.51335000000003</v>
      </c>
      <c r="AN104" s="25">
        <f t="shared" si="40"/>
        <v>318.85103250000003</v>
      </c>
      <c r="AO104" s="25">
        <f t="shared" si="41"/>
        <v>272.85500000000008</v>
      </c>
      <c r="AP104" s="26">
        <f t="shared" si="42"/>
        <v>45.996032499999956</v>
      </c>
    </row>
    <row r="105" spans="4:42">
      <c r="D105" s="1">
        <f t="shared" si="24"/>
        <v>75</v>
      </c>
      <c r="E105" s="13"/>
      <c r="F105" s="12"/>
      <c r="G105" s="12"/>
      <c r="H105" s="12"/>
      <c r="I105" s="2"/>
      <c r="J105" s="63">
        <f t="shared" si="36"/>
        <v>0</v>
      </c>
      <c r="K105" s="64"/>
      <c r="L105" s="13"/>
      <c r="M105" s="63">
        <f t="shared" si="37"/>
        <v>0</v>
      </c>
      <c r="N105" s="64"/>
      <c r="O105" s="13"/>
      <c r="P105" s="63">
        <f t="shared" si="38"/>
        <v>0</v>
      </c>
      <c r="Q105" s="64"/>
      <c r="R105" s="44"/>
      <c r="S105" s="13"/>
      <c r="T105" s="2"/>
      <c r="U105" s="69"/>
      <c r="V105" s="71"/>
      <c r="W105" s="71"/>
      <c r="X105" s="71"/>
      <c r="Y105" s="71"/>
      <c r="Z105" s="71"/>
      <c r="AA105" s="71"/>
      <c r="AC105" s="17">
        <v>6</v>
      </c>
      <c r="AD105" s="24">
        <v>104.06000000000002</v>
      </c>
      <c r="AE105" s="25">
        <v>202.91700000000003</v>
      </c>
      <c r="AF105" s="25">
        <v>395.68815000000006</v>
      </c>
      <c r="AG105" s="25">
        <v>352.11000000000007</v>
      </c>
      <c r="AH105" s="26">
        <v>43.578149999999994</v>
      </c>
      <c r="AK105" s="17">
        <v>6</v>
      </c>
      <c r="AL105" s="24">
        <f t="shared" si="39"/>
        <v>114.46600000000002</v>
      </c>
      <c r="AM105" s="25">
        <f t="shared" si="40"/>
        <v>223.20870000000005</v>
      </c>
      <c r="AN105" s="25">
        <f t="shared" si="40"/>
        <v>435.25696500000009</v>
      </c>
      <c r="AO105" s="25">
        <f t="shared" si="41"/>
        <v>387.32100000000008</v>
      </c>
      <c r="AP105" s="26">
        <f t="shared" si="42"/>
        <v>47.93596500000001</v>
      </c>
    </row>
    <row r="106" spans="4:42">
      <c r="D106" s="1">
        <f t="shared" ref="D106:D146" si="43">D105+1</f>
        <v>76</v>
      </c>
      <c r="E106" s="13"/>
      <c r="F106" s="12"/>
      <c r="G106" s="12"/>
      <c r="H106" s="12"/>
      <c r="I106" s="2"/>
      <c r="J106" s="63">
        <f t="shared" si="36"/>
        <v>0</v>
      </c>
      <c r="K106" s="64"/>
      <c r="L106" s="13"/>
      <c r="M106" s="63">
        <f t="shared" si="37"/>
        <v>0</v>
      </c>
      <c r="N106" s="64"/>
      <c r="O106" s="13"/>
      <c r="P106" s="63">
        <f t="shared" si="38"/>
        <v>0</v>
      </c>
      <c r="Q106" s="64"/>
      <c r="R106" s="44"/>
      <c r="S106" s="13"/>
      <c r="T106" s="2"/>
      <c r="U106" s="69"/>
      <c r="V106" s="2"/>
      <c r="W106" s="2"/>
      <c r="X106" s="2"/>
      <c r="Y106" s="2"/>
      <c r="Z106" s="2"/>
      <c r="AA106" s="2"/>
      <c r="AC106" s="17">
        <v>7</v>
      </c>
      <c r="AD106" s="24">
        <v>140.36000000000001</v>
      </c>
      <c r="AE106" s="25">
        <v>273.702</v>
      </c>
      <c r="AF106" s="25">
        <v>533.71889999999996</v>
      </c>
      <c r="AG106" s="25">
        <v>492.47000000000008</v>
      </c>
      <c r="AH106" s="26">
        <v>41.248899999999878</v>
      </c>
      <c r="AK106" s="17">
        <v>7</v>
      </c>
      <c r="AL106" s="24">
        <f t="shared" si="39"/>
        <v>154.39600000000002</v>
      </c>
      <c r="AM106" s="25">
        <f t="shared" si="40"/>
        <v>301.07220000000001</v>
      </c>
      <c r="AN106" s="25">
        <f t="shared" si="40"/>
        <v>587.09078999999997</v>
      </c>
      <c r="AO106" s="25">
        <f t="shared" si="41"/>
        <v>541.7170000000001</v>
      </c>
      <c r="AP106" s="26">
        <f t="shared" si="42"/>
        <v>45.373789999999872</v>
      </c>
    </row>
    <row r="107" spans="4:42">
      <c r="D107" s="1">
        <f t="shared" si="43"/>
        <v>77</v>
      </c>
      <c r="E107" s="13"/>
      <c r="F107" s="12"/>
      <c r="G107" s="12"/>
      <c r="H107" s="12"/>
      <c r="I107" s="2"/>
      <c r="J107" s="63">
        <f t="shared" si="36"/>
        <v>0</v>
      </c>
      <c r="K107" s="64"/>
      <c r="L107" s="13"/>
      <c r="M107" s="63">
        <f t="shared" si="37"/>
        <v>0</v>
      </c>
      <c r="N107" s="64"/>
      <c r="O107" s="13"/>
      <c r="P107" s="63">
        <f t="shared" si="38"/>
        <v>0</v>
      </c>
      <c r="Q107" s="64"/>
      <c r="R107" s="44"/>
      <c r="S107" s="13"/>
      <c r="T107" s="2"/>
      <c r="U107" s="69"/>
      <c r="V107" s="2"/>
      <c r="W107" s="2"/>
      <c r="X107" s="2"/>
      <c r="Y107" s="2"/>
      <c r="Z107" s="2"/>
      <c r="AA107" s="2"/>
      <c r="AC107" s="17">
        <v>8</v>
      </c>
      <c r="AD107" s="24">
        <v>191.18000000000004</v>
      </c>
      <c r="AE107" s="25">
        <v>372.80100000000004</v>
      </c>
      <c r="AF107" s="25">
        <v>726.96195000000012</v>
      </c>
      <c r="AG107" s="25">
        <v>683.65000000000009</v>
      </c>
      <c r="AH107" s="26">
        <v>43.311950000000024</v>
      </c>
      <c r="AK107" s="17">
        <v>8</v>
      </c>
      <c r="AL107" s="24">
        <f t="shared" si="39"/>
        <v>210.29800000000006</v>
      </c>
      <c r="AM107" s="25">
        <f t="shared" si="40"/>
        <v>410.08110000000011</v>
      </c>
      <c r="AN107" s="25">
        <f t="shared" si="40"/>
        <v>799.65814500000022</v>
      </c>
      <c r="AO107" s="25">
        <f t="shared" si="41"/>
        <v>752.0150000000001</v>
      </c>
      <c r="AP107" s="26">
        <f t="shared" si="42"/>
        <v>47.643145000000118</v>
      </c>
    </row>
    <row r="108" spans="4:42">
      <c r="D108" s="1">
        <f t="shared" si="43"/>
        <v>78</v>
      </c>
      <c r="E108" s="13"/>
      <c r="F108" s="12"/>
      <c r="G108" s="12"/>
      <c r="H108" s="12"/>
      <c r="I108" s="2"/>
      <c r="J108" s="63">
        <f t="shared" si="36"/>
        <v>0</v>
      </c>
      <c r="K108" s="64"/>
      <c r="L108" s="13"/>
      <c r="M108" s="63">
        <f t="shared" si="37"/>
        <v>0</v>
      </c>
      <c r="N108" s="64"/>
      <c r="O108" s="13"/>
      <c r="P108" s="63">
        <f t="shared" si="38"/>
        <v>0</v>
      </c>
      <c r="Q108" s="64"/>
      <c r="R108" s="44"/>
      <c r="S108" s="13"/>
      <c r="T108" s="2"/>
      <c r="U108" s="69"/>
      <c r="V108" s="2"/>
      <c r="W108" s="2"/>
      <c r="X108" s="2"/>
      <c r="Y108" s="2"/>
      <c r="Z108" s="2"/>
      <c r="AA108" s="2"/>
      <c r="AC108" s="17">
        <v>9</v>
      </c>
      <c r="AD108" s="24">
        <v>258.94000000000005</v>
      </c>
      <c r="AE108" s="25">
        <v>504.93300000000011</v>
      </c>
      <c r="AF108" s="25">
        <v>984.61935000000017</v>
      </c>
      <c r="AG108" s="25">
        <v>942.59000000000015</v>
      </c>
      <c r="AH108" s="26">
        <v>42.029350000000022</v>
      </c>
      <c r="AK108" s="17">
        <v>9</v>
      </c>
      <c r="AL108" s="24">
        <f t="shared" si="39"/>
        <v>284.83400000000006</v>
      </c>
      <c r="AM108" s="25">
        <f t="shared" si="40"/>
        <v>555.42630000000008</v>
      </c>
      <c r="AN108" s="25">
        <f t="shared" si="40"/>
        <v>1083.0812850000002</v>
      </c>
      <c r="AO108" s="25">
        <f t="shared" si="41"/>
        <v>1036.8490000000002</v>
      </c>
      <c r="AP108" s="26">
        <f t="shared" si="42"/>
        <v>46.232285000000047</v>
      </c>
    </row>
    <row r="109" spans="4:42">
      <c r="D109" s="1">
        <f t="shared" si="43"/>
        <v>79</v>
      </c>
      <c r="E109" s="13"/>
      <c r="F109" s="12"/>
      <c r="G109" s="12"/>
      <c r="H109" s="12"/>
      <c r="I109" s="2"/>
      <c r="J109" s="63">
        <f t="shared" si="36"/>
        <v>0</v>
      </c>
      <c r="K109" s="64"/>
      <c r="L109" s="13"/>
      <c r="M109" s="63">
        <f t="shared" si="37"/>
        <v>0</v>
      </c>
      <c r="N109" s="64"/>
      <c r="O109" s="13"/>
      <c r="P109" s="63">
        <f t="shared" si="38"/>
        <v>0</v>
      </c>
      <c r="Q109" s="64"/>
      <c r="R109" s="44"/>
      <c r="S109" s="13"/>
      <c r="T109" s="2"/>
      <c r="U109" s="69"/>
      <c r="V109" s="2"/>
      <c r="W109" s="2"/>
      <c r="X109" s="2"/>
      <c r="Y109" s="2"/>
      <c r="Z109" s="2"/>
      <c r="AA109" s="2"/>
      <c r="AC109" s="17">
        <v>10</v>
      </c>
      <c r="AD109" s="24">
        <v>352.11000000000007</v>
      </c>
      <c r="AE109" s="25">
        <v>686.61450000000013</v>
      </c>
      <c r="AF109" s="25">
        <v>1338.8982750000002</v>
      </c>
      <c r="AG109" s="25">
        <v>1294.7000000000003</v>
      </c>
      <c r="AH109" s="26">
        <v>44.198274999999967</v>
      </c>
      <c r="AK109" s="17">
        <v>10</v>
      </c>
      <c r="AL109" s="24">
        <f t="shared" si="39"/>
        <v>387.32100000000008</v>
      </c>
      <c r="AM109" s="25">
        <f t="shared" si="40"/>
        <v>755.27595000000019</v>
      </c>
      <c r="AN109" s="25">
        <f t="shared" si="40"/>
        <v>1472.7881025000004</v>
      </c>
      <c r="AO109" s="25">
        <f t="shared" si="41"/>
        <v>1424.1700000000003</v>
      </c>
      <c r="AP109" s="26">
        <f t="shared" si="42"/>
        <v>48.618102500000077</v>
      </c>
    </row>
    <row r="110" spans="4:42">
      <c r="D110" s="1">
        <f t="shared" si="43"/>
        <v>80</v>
      </c>
      <c r="E110" s="13"/>
      <c r="F110" s="12"/>
      <c r="G110" s="12"/>
      <c r="H110" s="12"/>
      <c r="I110" s="2"/>
      <c r="J110" s="63">
        <f t="shared" si="36"/>
        <v>0</v>
      </c>
      <c r="K110" s="64"/>
      <c r="L110" s="13"/>
      <c r="M110" s="63">
        <f t="shared" si="37"/>
        <v>0</v>
      </c>
      <c r="N110" s="64"/>
      <c r="O110" s="13"/>
      <c r="P110" s="63">
        <f t="shared" si="38"/>
        <v>0</v>
      </c>
      <c r="Q110" s="64"/>
      <c r="R110" s="44"/>
      <c r="S110" s="13"/>
      <c r="T110" s="2"/>
      <c r="U110" s="69"/>
      <c r="V110" s="2"/>
      <c r="W110" s="2"/>
      <c r="X110" s="2"/>
      <c r="Y110" s="2"/>
      <c r="Z110" s="2"/>
      <c r="AA110" s="2"/>
      <c r="AC110" s="17">
        <v>11</v>
      </c>
      <c r="AD110" s="24">
        <v>477.9500000000001</v>
      </c>
      <c r="AE110" s="25">
        <v>932.00250000000017</v>
      </c>
      <c r="AF110" s="25">
        <v>1817.4048750000002</v>
      </c>
      <c r="AG110" s="25">
        <v>1772.6500000000003</v>
      </c>
      <c r="AH110" s="26">
        <v>44.754874999999856</v>
      </c>
      <c r="AK110" s="17">
        <v>11</v>
      </c>
      <c r="AL110" s="24">
        <f t="shared" si="39"/>
        <v>525.74500000000012</v>
      </c>
      <c r="AM110" s="25">
        <f t="shared" si="40"/>
        <v>1025.2027500000002</v>
      </c>
      <c r="AN110" s="25">
        <f t="shared" si="40"/>
        <v>1999.1453625000001</v>
      </c>
      <c r="AO110" s="25">
        <f t="shared" si="41"/>
        <v>1949.9150000000004</v>
      </c>
      <c r="AP110" s="26">
        <f t="shared" si="42"/>
        <v>49.230362499999728</v>
      </c>
    </row>
    <row r="111" spans="4:42">
      <c r="D111" s="1">
        <f t="shared" si="43"/>
        <v>81</v>
      </c>
      <c r="E111" s="13"/>
      <c r="F111" s="12"/>
      <c r="G111" s="12"/>
      <c r="H111" s="12"/>
      <c r="I111" s="2"/>
      <c r="J111" s="63">
        <f t="shared" si="36"/>
        <v>0</v>
      </c>
      <c r="K111" s="64"/>
      <c r="L111" s="13"/>
      <c r="M111" s="63">
        <f t="shared" si="37"/>
        <v>0</v>
      </c>
      <c r="N111" s="64"/>
      <c r="O111" s="13"/>
      <c r="P111" s="63">
        <f t="shared" si="38"/>
        <v>0</v>
      </c>
      <c r="Q111" s="64"/>
      <c r="R111" s="44"/>
      <c r="S111" s="13"/>
      <c r="T111" s="2"/>
      <c r="U111" s="69"/>
      <c r="V111" s="2"/>
      <c r="W111" s="2"/>
      <c r="X111" s="2"/>
      <c r="Y111" s="2"/>
      <c r="Z111" s="2"/>
      <c r="AA111" s="2"/>
      <c r="AC111" s="17">
        <v>12</v>
      </c>
      <c r="AD111" s="24">
        <v>647.35</v>
      </c>
      <c r="AE111" s="25">
        <v>1262.3325</v>
      </c>
      <c r="AF111" s="25">
        <v>2461.5483749999999</v>
      </c>
      <c r="AG111" s="25">
        <v>2420.0000000000005</v>
      </c>
      <c r="AH111" s="26">
        <v>41.548374999999396</v>
      </c>
      <c r="AK111" s="17">
        <v>12</v>
      </c>
      <c r="AL111" s="24">
        <f t="shared" si="39"/>
        <v>712.08500000000004</v>
      </c>
      <c r="AM111" s="25">
        <f t="shared" si="40"/>
        <v>1388.56575</v>
      </c>
      <c r="AN111" s="25">
        <f t="shared" si="40"/>
        <v>2707.7032125000001</v>
      </c>
      <c r="AO111" s="25">
        <f t="shared" si="41"/>
        <v>2662.0000000000005</v>
      </c>
      <c r="AP111" s="26">
        <f t="shared" si="42"/>
        <v>45.703212499999609</v>
      </c>
    </row>
    <row r="112" spans="4:42">
      <c r="D112" s="1">
        <f t="shared" si="43"/>
        <v>82</v>
      </c>
      <c r="E112" s="13"/>
      <c r="F112" s="12"/>
      <c r="G112" s="12"/>
      <c r="H112" s="12"/>
      <c r="I112" s="2"/>
      <c r="J112" s="63">
        <f t="shared" si="36"/>
        <v>0</v>
      </c>
      <c r="K112" s="64"/>
      <c r="L112" s="13"/>
      <c r="M112" s="63">
        <f t="shared" si="37"/>
        <v>0</v>
      </c>
      <c r="N112" s="64"/>
      <c r="O112" s="13"/>
      <c r="P112" s="63">
        <f t="shared" si="38"/>
        <v>0</v>
      </c>
      <c r="Q112" s="64"/>
      <c r="R112" s="44"/>
      <c r="S112" s="13"/>
      <c r="T112" s="2"/>
      <c r="U112" s="69"/>
      <c r="V112" s="2"/>
      <c r="W112" s="2"/>
      <c r="X112" s="2"/>
      <c r="Y112" s="2"/>
      <c r="Z112" s="2"/>
      <c r="AA112" s="2"/>
      <c r="AC112" s="56"/>
      <c r="AD112" s="88"/>
      <c r="AE112" s="28"/>
      <c r="AF112" s="28"/>
      <c r="AG112" s="29"/>
      <c r="AH112" s="30"/>
      <c r="AK112" s="56"/>
      <c r="AL112" s="88"/>
      <c r="AM112" s="28"/>
      <c r="AN112" s="28"/>
      <c r="AO112" s="29"/>
      <c r="AP112" s="30"/>
    </row>
    <row r="113" spans="4:42">
      <c r="D113" s="1">
        <f t="shared" si="43"/>
        <v>83</v>
      </c>
      <c r="E113" s="13"/>
      <c r="F113" s="12"/>
      <c r="G113" s="12"/>
      <c r="H113" s="12"/>
      <c r="I113" s="2"/>
      <c r="J113" s="63">
        <f t="shared" si="36"/>
        <v>0</v>
      </c>
      <c r="K113" s="64"/>
      <c r="L113" s="13"/>
      <c r="M113" s="63">
        <f t="shared" si="37"/>
        <v>0</v>
      </c>
      <c r="N113" s="64"/>
      <c r="O113" s="13"/>
      <c r="P113" s="63">
        <f t="shared" si="38"/>
        <v>0</v>
      </c>
      <c r="Q113" s="64"/>
      <c r="R113" s="44"/>
      <c r="S113" s="13"/>
      <c r="T113" s="2"/>
      <c r="U113" s="70"/>
      <c r="V113" s="72"/>
      <c r="W113" s="2"/>
      <c r="X113" s="2"/>
      <c r="Y113" s="2"/>
      <c r="Z113" s="2"/>
      <c r="AA113" s="2"/>
    </row>
    <row r="114" spans="4:42">
      <c r="D114" s="1">
        <f t="shared" si="43"/>
        <v>84</v>
      </c>
      <c r="E114" s="13"/>
      <c r="F114" s="12"/>
      <c r="G114" s="12"/>
      <c r="H114" s="12"/>
      <c r="I114" s="2"/>
      <c r="J114" s="63">
        <f t="shared" si="36"/>
        <v>0</v>
      </c>
      <c r="K114" s="64"/>
      <c r="L114" s="13"/>
      <c r="M114" s="63">
        <f t="shared" si="37"/>
        <v>0</v>
      </c>
      <c r="N114" s="64"/>
      <c r="O114" s="13"/>
      <c r="P114" s="63">
        <f t="shared" si="38"/>
        <v>0</v>
      </c>
      <c r="Q114" s="64"/>
      <c r="R114" s="44"/>
      <c r="S114" s="13"/>
      <c r="T114" s="2"/>
      <c r="U114" s="70"/>
      <c r="V114" s="73"/>
      <c r="W114" s="2"/>
      <c r="X114" s="2"/>
      <c r="Y114" s="2"/>
      <c r="Z114" s="2"/>
      <c r="AA114" s="2"/>
    </row>
    <row r="115" spans="4:42">
      <c r="D115" s="1">
        <f t="shared" si="43"/>
        <v>85</v>
      </c>
      <c r="E115" s="2"/>
      <c r="F115" s="12"/>
      <c r="G115" s="12"/>
      <c r="H115" s="12"/>
      <c r="I115" s="2"/>
      <c r="J115" s="63">
        <f t="shared" si="36"/>
        <v>0</v>
      </c>
      <c r="K115" s="64"/>
      <c r="L115" s="13"/>
      <c r="M115" s="63">
        <f t="shared" si="37"/>
        <v>0</v>
      </c>
      <c r="N115" s="64"/>
      <c r="O115" s="13"/>
      <c r="P115" s="63">
        <f t="shared" si="38"/>
        <v>0</v>
      </c>
      <c r="Q115" s="64"/>
      <c r="R115" s="44"/>
      <c r="S115" s="13"/>
      <c r="T115" s="2"/>
      <c r="U115" s="2"/>
      <c r="V115" s="73"/>
      <c r="W115" s="2"/>
      <c r="X115" s="2"/>
      <c r="Y115" s="2"/>
      <c r="Z115" s="2"/>
      <c r="AA115" s="2"/>
    </row>
    <row r="116" spans="4:42">
      <c r="D116" s="1">
        <f t="shared" si="43"/>
        <v>86</v>
      </c>
      <c r="E116" s="2"/>
      <c r="F116" s="12"/>
      <c r="G116" s="12"/>
      <c r="H116" s="12"/>
      <c r="I116" s="2"/>
      <c r="J116" s="63">
        <f t="shared" si="36"/>
        <v>0</v>
      </c>
      <c r="K116" s="64"/>
      <c r="L116" s="13"/>
      <c r="M116" s="63">
        <f t="shared" si="37"/>
        <v>0</v>
      </c>
      <c r="N116" s="64"/>
      <c r="O116" s="13"/>
      <c r="P116" s="63">
        <f t="shared" si="38"/>
        <v>0</v>
      </c>
      <c r="Q116" s="64"/>
      <c r="R116" s="44"/>
      <c r="S116" s="13"/>
      <c r="T116" s="2"/>
      <c r="U116" s="2"/>
      <c r="V116" s="73"/>
      <c r="W116" s="2"/>
      <c r="X116" s="2"/>
      <c r="Y116" s="2"/>
      <c r="Z116" s="2"/>
      <c r="AA116" s="2"/>
    </row>
    <row r="117" spans="4:42">
      <c r="D117" s="1">
        <f t="shared" si="43"/>
        <v>87</v>
      </c>
      <c r="E117" s="2"/>
      <c r="F117" s="12"/>
      <c r="G117" s="12"/>
      <c r="H117" s="12"/>
      <c r="I117" s="2"/>
      <c r="J117" s="63">
        <f t="shared" si="36"/>
        <v>0</v>
      </c>
      <c r="K117" s="64"/>
      <c r="L117" s="13"/>
      <c r="M117" s="63">
        <f t="shared" si="37"/>
        <v>0</v>
      </c>
      <c r="N117" s="64"/>
      <c r="O117" s="13"/>
      <c r="P117" s="63">
        <f t="shared" si="38"/>
        <v>0</v>
      </c>
      <c r="Q117" s="64"/>
      <c r="R117" s="44"/>
      <c r="S117" s="13"/>
      <c r="T117" s="2"/>
      <c r="U117" s="2"/>
      <c r="V117" s="73"/>
      <c r="W117" s="2"/>
      <c r="X117" s="2"/>
      <c r="Y117" s="2"/>
      <c r="Z117" s="2"/>
      <c r="AA117" s="2"/>
      <c r="AE117" s="57">
        <f>AE94</f>
        <v>3</v>
      </c>
      <c r="AF117" s="57"/>
      <c r="AM117" s="57">
        <f>AM94</f>
        <v>4</v>
      </c>
      <c r="AN117" s="57"/>
    </row>
    <row r="118" spans="4:42">
      <c r="D118" s="1">
        <f t="shared" si="43"/>
        <v>88</v>
      </c>
      <c r="E118" s="2"/>
      <c r="F118" s="12"/>
      <c r="G118" s="12"/>
      <c r="H118" s="12"/>
      <c r="I118" s="2"/>
      <c r="J118" s="63">
        <f t="shared" si="36"/>
        <v>0</v>
      </c>
      <c r="K118" s="64"/>
      <c r="L118" s="13"/>
      <c r="M118" s="63">
        <f t="shared" si="37"/>
        <v>0</v>
      </c>
      <c r="N118" s="64"/>
      <c r="O118" s="13"/>
      <c r="P118" s="63">
        <f t="shared" si="38"/>
        <v>0</v>
      </c>
      <c r="Q118" s="64"/>
      <c r="R118" s="44"/>
      <c r="S118" s="13"/>
      <c r="T118" s="2"/>
      <c r="U118" s="2"/>
      <c r="V118" s="73"/>
      <c r="W118" s="2"/>
      <c r="X118" s="2"/>
      <c r="Y118" s="2"/>
      <c r="Z118" s="2"/>
      <c r="AA118" s="2"/>
    </row>
    <row r="119" spans="4:42">
      <c r="D119" s="1">
        <f t="shared" si="43"/>
        <v>89</v>
      </c>
      <c r="E119" s="2"/>
      <c r="F119" s="12"/>
      <c r="G119" s="12"/>
      <c r="H119" s="12"/>
      <c r="I119" s="2"/>
      <c r="J119" s="63">
        <f t="shared" si="36"/>
        <v>0</v>
      </c>
      <c r="K119" s="64"/>
      <c r="L119" s="13"/>
      <c r="M119" s="63">
        <f t="shared" si="37"/>
        <v>0</v>
      </c>
      <c r="N119" s="64"/>
      <c r="O119" s="13"/>
      <c r="P119" s="63">
        <f t="shared" si="38"/>
        <v>0</v>
      </c>
      <c r="Q119" s="64"/>
      <c r="R119" s="44"/>
      <c r="S119" s="13"/>
      <c r="T119" s="2"/>
      <c r="U119" s="2"/>
      <c r="V119" s="73"/>
      <c r="W119" s="2"/>
      <c r="X119" s="2"/>
      <c r="Y119" s="2"/>
      <c r="Z119" s="2"/>
      <c r="AA119" s="2"/>
      <c r="AC119" s="75" t="s">
        <v>18</v>
      </c>
      <c r="AD119" s="76"/>
      <c r="AE119" s="76"/>
      <c r="AF119" s="76"/>
      <c r="AG119" s="76"/>
      <c r="AH119" s="77"/>
      <c r="AK119" s="75" t="s">
        <v>18</v>
      </c>
      <c r="AL119" s="76"/>
      <c r="AM119" s="76"/>
      <c r="AN119" s="76"/>
      <c r="AO119" s="76"/>
      <c r="AP119" s="77"/>
    </row>
    <row r="120" spans="4:42">
      <c r="D120" s="1">
        <f t="shared" si="43"/>
        <v>90</v>
      </c>
      <c r="E120" s="2"/>
      <c r="F120" s="1"/>
      <c r="G120" s="1"/>
      <c r="H120" s="1"/>
      <c r="I120" s="2"/>
      <c r="J120" s="63">
        <f t="shared" si="36"/>
        <v>0</v>
      </c>
      <c r="K120" s="64"/>
      <c r="L120" s="13"/>
      <c r="M120" s="63">
        <f t="shared" si="37"/>
        <v>0</v>
      </c>
      <c r="N120" s="64"/>
      <c r="O120" s="13"/>
      <c r="P120" s="63">
        <f t="shared" si="38"/>
        <v>0</v>
      </c>
      <c r="Q120" s="64"/>
      <c r="R120" s="44"/>
      <c r="S120" s="13"/>
      <c r="T120" s="2"/>
      <c r="U120" s="2"/>
      <c r="V120" s="73"/>
      <c r="W120" s="2"/>
      <c r="X120" s="2"/>
      <c r="Y120" s="2"/>
      <c r="Z120" s="2"/>
      <c r="AA120" s="2"/>
      <c r="AC120" s="16"/>
      <c r="AD120" s="16"/>
      <c r="AE120" s="16"/>
      <c r="AF120" s="16"/>
      <c r="AG120" s="16"/>
      <c r="AH120" s="16"/>
      <c r="AK120" s="16"/>
      <c r="AL120" s="16"/>
      <c r="AM120" s="16"/>
      <c r="AN120" s="16"/>
      <c r="AO120" s="16"/>
      <c r="AP120" s="16"/>
    </row>
    <row r="121" spans="4:42">
      <c r="D121" s="1">
        <f t="shared" si="43"/>
        <v>91</v>
      </c>
      <c r="E121" s="2"/>
      <c r="F121" s="1"/>
      <c r="G121" s="1"/>
      <c r="H121" s="1"/>
      <c r="I121" s="2"/>
      <c r="J121" s="63">
        <f t="shared" si="36"/>
        <v>0</v>
      </c>
      <c r="K121" s="64"/>
      <c r="L121" s="13"/>
      <c r="M121" s="63">
        <f t="shared" si="37"/>
        <v>0</v>
      </c>
      <c r="N121" s="64"/>
      <c r="O121" s="13"/>
      <c r="P121" s="63">
        <f t="shared" si="38"/>
        <v>0</v>
      </c>
      <c r="Q121" s="64"/>
      <c r="R121" s="44"/>
      <c r="S121" s="13"/>
      <c r="T121" s="2"/>
      <c r="U121" s="2"/>
      <c r="V121" s="73"/>
      <c r="W121" s="71"/>
      <c r="X121" s="71"/>
      <c r="Y121" s="71"/>
      <c r="Z121" s="71"/>
      <c r="AA121" s="71"/>
      <c r="AC121" s="20" t="s">
        <v>0</v>
      </c>
      <c r="AD121" s="20" t="s">
        <v>1</v>
      </c>
      <c r="AE121" s="21" t="s">
        <v>6</v>
      </c>
      <c r="AF121" s="22" t="s">
        <v>6</v>
      </c>
      <c r="AG121" s="20" t="s">
        <v>3</v>
      </c>
      <c r="AH121" s="20" t="s">
        <v>4</v>
      </c>
      <c r="AK121" s="20" t="s">
        <v>0</v>
      </c>
      <c r="AL121" s="20" t="s">
        <v>1</v>
      </c>
      <c r="AM121" s="21" t="s">
        <v>6</v>
      </c>
      <c r="AN121" s="22" t="s">
        <v>6</v>
      </c>
      <c r="AO121" s="20" t="s">
        <v>3</v>
      </c>
      <c r="AP121" s="20" t="s">
        <v>4</v>
      </c>
    </row>
    <row r="122" spans="4:42">
      <c r="D122" s="1">
        <f t="shared" si="43"/>
        <v>92</v>
      </c>
      <c r="E122" s="2"/>
      <c r="F122" s="1"/>
      <c r="G122" s="1"/>
      <c r="H122" s="1"/>
      <c r="I122" s="2"/>
      <c r="J122" s="63">
        <f t="shared" si="36"/>
        <v>0</v>
      </c>
      <c r="K122" s="64"/>
      <c r="L122" s="13"/>
      <c r="M122" s="63">
        <f t="shared" si="37"/>
        <v>0</v>
      </c>
      <c r="N122" s="64"/>
      <c r="O122" s="13"/>
      <c r="P122" s="63">
        <f t="shared" si="38"/>
        <v>0</v>
      </c>
      <c r="Q122" s="64"/>
      <c r="R122" s="44"/>
      <c r="S122" s="13"/>
      <c r="T122" s="2"/>
      <c r="U122" s="2"/>
      <c r="V122" s="73"/>
      <c r="W122" s="2"/>
      <c r="X122" s="2"/>
      <c r="Y122" s="2"/>
      <c r="Z122" s="2"/>
      <c r="AA122" s="2"/>
      <c r="AC122" s="23"/>
      <c r="AD122" s="23"/>
      <c r="AE122" s="23"/>
      <c r="AF122" s="23"/>
      <c r="AG122" s="23"/>
      <c r="AH122" s="23"/>
      <c r="AK122" s="23"/>
      <c r="AL122" s="23"/>
      <c r="AM122" s="23"/>
      <c r="AN122" s="23"/>
      <c r="AO122" s="23"/>
      <c r="AP122" s="23"/>
    </row>
    <row r="123" spans="4:42">
      <c r="D123" s="1">
        <f t="shared" si="43"/>
        <v>93</v>
      </c>
      <c r="E123" s="2"/>
      <c r="F123" s="1"/>
      <c r="G123" s="1"/>
      <c r="H123" s="1"/>
      <c r="I123" s="2"/>
      <c r="J123" s="63">
        <f t="shared" si="36"/>
        <v>0</v>
      </c>
      <c r="K123" s="64"/>
      <c r="L123" s="13"/>
      <c r="M123" s="63">
        <f t="shared" si="37"/>
        <v>0</v>
      </c>
      <c r="N123" s="64"/>
      <c r="O123" s="13"/>
      <c r="P123" s="63">
        <f t="shared" si="38"/>
        <v>0</v>
      </c>
      <c r="Q123" s="64"/>
      <c r="R123" s="44"/>
      <c r="S123" s="13"/>
      <c r="T123" s="2"/>
      <c r="U123" s="2"/>
      <c r="V123" s="73"/>
      <c r="W123" s="58"/>
      <c r="X123" s="59"/>
      <c r="Y123" s="59"/>
      <c r="Z123" s="59"/>
      <c r="AA123" s="60"/>
      <c r="AC123" s="17">
        <v>1</v>
      </c>
      <c r="AD123" s="83">
        <v>43.56</v>
      </c>
      <c r="AE123" s="84">
        <v>84.942000000000007</v>
      </c>
      <c r="AF123" s="84"/>
      <c r="AG123" s="84">
        <v>43.56</v>
      </c>
      <c r="AH123" s="85">
        <v>41.382000000000005</v>
      </c>
      <c r="AK123" s="17">
        <v>1</v>
      </c>
      <c r="AL123" s="86">
        <f>AD123*1.1</f>
        <v>47.916000000000004</v>
      </c>
      <c r="AM123" s="25">
        <f>AL123*1.95</f>
        <v>93.436199999999999</v>
      </c>
      <c r="AN123" s="25"/>
      <c r="AO123" s="25">
        <f>AL123</f>
        <v>47.916000000000004</v>
      </c>
      <c r="AP123" s="26">
        <f>AM123-AL123</f>
        <v>45.520199999999996</v>
      </c>
    </row>
    <row r="124" spans="4:42">
      <c r="D124" s="1">
        <f t="shared" si="43"/>
        <v>94</v>
      </c>
      <c r="E124" s="2"/>
      <c r="F124" s="1"/>
      <c r="G124" s="1"/>
      <c r="H124" s="1"/>
      <c r="I124" s="2"/>
      <c r="J124" s="63">
        <f t="shared" si="36"/>
        <v>0</v>
      </c>
      <c r="K124" s="64"/>
      <c r="L124" s="13"/>
      <c r="M124" s="63">
        <f t="shared" si="37"/>
        <v>0</v>
      </c>
      <c r="N124" s="64"/>
      <c r="O124" s="13"/>
      <c r="P124" s="63">
        <f t="shared" si="38"/>
        <v>0</v>
      </c>
      <c r="Q124" s="64"/>
      <c r="R124" s="44"/>
      <c r="S124" s="13"/>
      <c r="T124" s="2"/>
      <c r="U124" s="2"/>
      <c r="V124" s="73"/>
      <c r="W124" s="2"/>
      <c r="X124" s="2"/>
      <c r="Y124" s="2"/>
      <c r="Z124" s="2"/>
      <c r="AA124" s="2"/>
      <c r="AC124" s="17">
        <v>2</v>
      </c>
      <c r="AD124" s="24">
        <v>30.250000000000007</v>
      </c>
      <c r="AE124" s="25">
        <v>58.987500000000011</v>
      </c>
      <c r="AF124" s="25">
        <v>115.02562500000002</v>
      </c>
      <c r="AG124" s="25">
        <v>73.81</v>
      </c>
      <c r="AH124" s="26">
        <v>41.215625000000017</v>
      </c>
      <c r="AK124" s="17">
        <v>2</v>
      </c>
      <c r="AL124" s="86">
        <f t="shared" ref="AL124:AL134" si="44">AD124*1.1</f>
        <v>33.275000000000013</v>
      </c>
      <c r="AM124" s="25">
        <f t="shared" ref="AM124:AN134" si="45">AL124*1.95</f>
        <v>64.886250000000018</v>
      </c>
      <c r="AN124" s="25">
        <f t="shared" si="45"/>
        <v>126.52818750000003</v>
      </c>
      <c r="AO124" s="25">
        <f t="shared" ref="AO124:AO134" si="46">AO123+AL124</f>
        <v>81.191000000000017</v>
      </c>
      <c r="AP124" s="26">
        <f>AN124-AO124</f>
        <v>45.337187500000013</v>
      </c>
    </row>
    <row r="125" spans="4:42">
      <c r="D125" s="1">
        <f t="shared" si="43"/>
        <v>95</v>
      </c>
      <c r="E125" s="2"/>
      <c r="F125" s="1"/>
      <c r="G125" s="1"/>
      <c r="H125" s="1"/>
      <c r="I125" s="2"/>
      <c r="J125" s="63">
        <f t="shared" si="36"/>
        <v>0</v>
      </c>
      <c r="K125" s="64"/>
      <c r="L125" s="13"/>
      <c r="M125" s="63">
        <f t="shared" si="37"/>
        <v>0</v>
      </c>
      <c r="N125" s="64"/>
      <c r="O125" s="13"/>
      <c r="P125" s="63">
        <f t="shared" si="38"/>
        <v>0</v>
      </c>
      <c r="Q125" s="64"/>
      <c r="R125" s="44"/>
      <c r="S125" s="13"/>
      <c r="T125" s="2"/>
      <c r="U125" s="2"/>
      <c r="V125" s="73"/>
      <c r="W125" s="58"/>
      <c r="X125" s="59"/>
      <c r="Y125" s="59"/>
      <c r="Z125" s="59"/>
      <c r="AA125" s="60"/>
      <c r="AC125" s="17">
        <v>3</v>
      </c>
      <c r="AD125" s="24">
        <v>41.140000000000008</v>
      </c>
      <c r="AE125" s="25">
        <v>80.223000000000013</v>
      </c>
      <c r="AF125" s="25">
        <v>156.43485000000001</v>
      </c>
      <c r="AG125" s="25">
        <v>114.95000000000002</v>
      </c>
      <c r="AH125" s="26">
        <v>41.484849999999994</v>
      </c>
      <c r="AK125" s="17">
        <v>3</v>
      </c>
      <c r="AL125" s="86">
        <f t="shared" si="44"/>
        <v>45.254000000000012</v>
      </c>
      <c r="AM125" s="25">
        <f t="shared" si="45"/>
        <v>88.245300000000015</v>
      </c>
      <c r="AN125" s="25">
        <f t="shared" si="45"/>
        <v>172.07833500000004</v>
      </c>
      <c r="AO125" s="25">
        <f t="shared" si="46"/>
        <v>126.44500000000002</v>
      </c>
      <c r="AP125" s="26">
        <f t="shared" ref="AP125:AP134" si="47">AN125-AO125</f>
        <v>45.633335000000017</v>
      </c>
    </row>
    <row r="126" spans="4:42">
      <c r="D126" s="1">
        <f t="shared" si="43"/>
        <v>96</v>
      </c>
      <c r="E126" s="2"/>
      <c r="F126" s="1"/>
      <c r="G126" s="1"/>
      <c r="H126" s="1"/>
      <c r="I126" s="2"/>
      <c r="J126" s="63">
        <f t="shared" si="36"/>
        <v>0</v>
      </c>
      <c r="K126" s="64"/>
      <c r="L126" s="13"/>
      <c r="M126" s="63">
        <f t="shared" si="37"/>
        <v>0</v>
      </c>
      <c r="N126" s="64"/>
      <c r="O126" s="13"/>
      <c r="P126" s="63">
        <f t="shared" si="38"/>
        <v>0</v>
      </c>
      <c r="Q126" s="64"/>
      <c r="R126" s="44"/>
      <c r="S126" s="13"/>
      <c r="T126" s="2"/>
      <c r="U126" s="2"/>
      <c r="V126" s="73"/>
      <c r="W126" s="2"/>
      <c r="X126" s="2"/>
      <c r="Y126" s="2"/>
      <c r="Z126" s="2"/>
      <c r="AA126" s="2"/>
      <c r="AC126" s="17">
        <v>4</v>
      </c>
      <c r="AD126" s="24">
        <v>56.870000000000005</v>
      </c>
      <c r="AE126" s="25">
        <v>110.8965</v>
      </c>
      <c r="AF126" s="25">
        <v>216.248175</v>
      </c>
      <c r="AG126" s="25">
        <v>171.82000000000002</v>
      </c>
      <c r="AH126" s="26">
        <v>44.428174999999982</v>
      </c>
      <c r="AK126" s="17">
        <v>4</v>
      </c>
      <c r="AL126" s="86">
        <f t="shared" si="44"/>
        <v>62.557000000000009</v>
      </c>
      <c r="AM126" s="25">
        <f t="shared" si="45"/>
        <v>121.98615000000001</v>
      </c>
      <c r="AN126" s="25">
        <f t="shared" si="45"/>
        <v>237.87299250000001</v>
      </c>
      <c r="AO126" s="25">
        <f t="shared" si="46"/>
        <v>189.00200000000004</v>
      </c>
      <c r="AP126" s="26">
        <f t="shared" si="47"/>
        <v>48.870992499999971</v>
      </c>
    </row>
    <row r="127" spans="4:42">
      <c r="D127" s="1">
        <f t="shared" si="43"/>
        <v>97</v>
      </c>
      <c r="E127" s="2"/>
      <c r="F127" s="1"/>
      <c r="G127" s="1"/>
      <c r="H127" s="1"/>
      <c r="I127" s="2"/>
      <c r="J127" s="63">
        <f t="shared" si="36"/>
        <v>0</v>
      </c>
      <c r="K127" s="64"/>
      <c r="L127" s="13"/>
      <c r="M127" s="63">
        <f t="shared" si="37"/>
        <v>0</v>
      </c>
      <c r="N127" s="64"/>
      <c r="O127" s="13"/>
      <c r="P127" s="63">
        <f t="shared" si="38"/>
        <v>0</v>
      </c>
      <c r="Q127" s="64"/>
      <c r="R127" s="44"/>
      <c r="S127" s="13"/>
      <c r="T127" s="2"/>
      <c r="U127" s="2"/>
      <c r="V127" s="73"/>
      <c r="W127" s="2"/>
      <c r="X127" s="2"/>
      <c r="Y127" s="2"/>
      <c r="Z127" s="2"/>
      <c r="AA127" s="2"/>
      <c r="AC127" s="17">
        <v>5</v>
      </c>
      <c r="AD127" s="24">
        <v>76.230000000000018</v>
      </c>
      <c r="AE127" s="25">
        <v>148.64850000000004</v>
      </c>
      <c r="AF127" s="25">
        <v>289.86457500000006</v>
      </c>
      <c r="AG127" s="25">
        <v>248.05000000000004</v>
      </c>
      <c r="AH127" s="26">
        <v>41.814575000000019</v>
      </c>
      <c r="AK127" s="17">
        <v>5</v>
      </c>
      <c r="AL127" s="83">
        <f t="shared" si="44"/>
        <v>83.853000000000023</v>
      </c>
      <c r="AM127" s="84">
        <f t="shared" si="45"/>
        <v>163.51335000000003</v>
      </c>
      <c r="AN127" s="84">
        <f t="shared" si="45"/>
        <v>318.85103250000003</v>
      </c>
      <c r="AO127" s="84">
        <f t="shared" si="46"/>
        <v>272.85500000000008</v>
      </c>
      <c r="AP127" s="85">
        <f t="shared" si="47"/>
        <v>45.996032499999956</v>
      </c>
    </row>
    <row r="128" spans="4:42">
      <c r="D128" s="1">
        <f t="shared" si="43"/>
        <v>98</v>
      </c>
      <c r="E128" s="2"/>
      <c r="F128" s="1"/>
      <c r="G128" s="1"/>
      <c r="H128" s="1"/>
      <c r="I128" s="2"/>
      <c r="J128" s="63">
        <f t="shared" si="36"/>
        <v>0</v>
      </c>
      <c r="K128" s="64"/>
      <c r="L128" s="13"/>
      <c r="M128" s="63">
        <f t="shared" si="37"/>
        <v>0</v>
      </c>
      <c r="N128" s="64"/>
      <c r="O128" s="13"/>
      <c r="P128" s="63">
        <f t="shared" si="38"/>
        <v>0</v>
      </c>
      <c r="Q128" s="64"/>
      <c r="R128" s="44"/>
      <c r="S128" s="13"/>
      <c r="T128" s="2"/>
      <c r="U128" s="2"/>
      <c r="V128" s="73"/>
      <c r="W128" s="2"/>
      <c r="X128" s="2"/>
      <c r="Y128" s="2"/>
      <c r="Z128" s="2"/>
      <c r="AA128" s="2"/>
      <c r="AC128" s="17">
        <v>6</v>
      </c>
      <c r="AD128" s="24">
        <v>104.06000000000002</v>
      </c>
      <c r="AE128" s="25">
        <v>202.91700000000003</v>
      </c>
      <c r="AF128" s="25">
        <v>395.68815000000006</v>
      </c>
      <c r="AG128" s="25">
        <v>352.11000000000007</v>
      </c>
      <c r="AH128" s="26">
        <v>43.578149999999994</v>
      </c>
      <c r="AK128" s="17">
        <v>6</v>
      </c>
      <c r="AL128" s="24">
        <f t="shared" si="44"/>
        <v>114.46600000000002</v>
      </c>
      <c r="AM128" s="25">
        <f t="shared" si="45"/>
        <v>223.20870000000005</v>
      </c>
      <c r="AN128" s="25">
        <f t="shared" si="45"/>
        <v>435.25696500000009</v>
      </c>
      <c r="AO128" s="25">
        <f t="shared" si="46"/>
        <v>387.32100000000008</v>
      </c>
      <c r="AP128" s="26">
        <f t="shared" si="47"/>
        <v>47.93596500000001</v>
      </c>
    </row>
    <row r="129" spans="4:42">
      <c r="D129" s="1">
        <f t="shared" si="43"/>
        <v>99</v>
      </c>
      <c r="E129" s="2"/>
      <c r="F129" s="1"/>
      <c r="G129" s="1"/>
      <c r="H129" s="1"/>
      <c r="I129" s="2"/>
      <c r="J129" s="63">
        <f t="shared" si="36"/>
        <v>0</v>
      </c>
      <c r="K129" s="64"/>
      <c r="L129" s="13"/>
      <c r="M129" s="63">
        <f t="shared" si="37"/>
        <v>0</v>
      </c>
      <c r="N129" s="64"/>
      <c r="O129" s="13"/>
      <c r="P129" s="63">
        <f t="shared" si="38"/>
        <v>0</v>
      </c>
      <c r="Q129" s="64"/>
      <c r="R129" s="44"/>
      <c r="S129" s="13"/>
      <c r="T129" s="2"/>
      <c r="U129" s="2"/>
      <c r="V129" s="73"/>
      <c r="W129" s="2"/>
      <c r="X129" s="2"/>
      <c r="Y129" s="2"/>
      <c r="Z129" s="2"/>
      <c r="AA129" s="2"/>
      <c r="AC129" s="17">
        <v>7</v>
      </c>
      <c r="AD129" s="24">
        <v>140.36000000000001</v>
      </c>
      <c r="AE129" s="25">
        <v>273.702</v>
      </c>
      <c r="AF129" s="25">
        <v>533.71889999999996</v>
      </c>
      <c r="AG129" s="25">
        <v>492.47000000000008</v>
      </c>
      <c r="AH129" s="26">
        <v>41.248899999999878</v>
      </c>
      <c r="AK129" s="17">
        <v>7</v>
      </c>
      <c r="AL129" s="24">
        <f t="shared" si="44"/>
        <v>154.39600000000002</v>
      </c>
      <c r="AM129" s="25">
        <f t="shared" si="45"/>
        <v>301.07220000000001</v>
      </c>
      <c r="AN129" s="25">
        <f t="shared" si="45"/>
        <v>587.09078999999997</v>
      </c>
      <c r="AO129" s="25">
        <f t="shared" si="46"/>
        <v>541.7170000000001</v>
      </c>
      <c r="AP129" s="26">
        <f t="shared" si="47"/>
        <v>45.373789999999872</v>
      </c>
    </row>
    <row r="130" spans="4:42">
      <c r="D130" s="1">
        <f t="shared" si="43"/>
        <v>100</v>
      </c>
      <c r="E130" s="2"/>
      <c r="F130" s="1"/>
      <c r="G130" s="1"/>
      <c r="H130" s="1"/>
      <c r="I130" s="2"/>
      <c r="J130" s="63">
        <f t="shared" si="36"/>
        <v>0</v>
      </c>
      <c r="K130" s="64"/>
      <c r="L130" s="13"/>
      <c r="M130" s="63">
        <f t="shared" si="37"/>
        <v>0</v>
      </c>
      <c r="N130" s="64"/>
      <c r="O130" s="13"/>
      <c r="P130" s="63">
        <f t="shared" si="38"/>
        <v>0</v>
      </c>
      <c r="Q130" s="64"/>
      <c r="R130" s="44"/>
      <c r="S130" s="13"/>
      <c r="T130" s="2"/>
      <c r="U130" s="2"/>
      <c r="V130" s="73"/>
      <c r="W130" s="2"/>
      <c r="X130" s="2"/>
      <c r="Y130" s="2"/>
      <c r="Z130" s="2"/>
      <c r="AA130" s="2"/>
      <c r="AC130" s="17">
        <v>8</v>
      </c>
      <c r="AD130" s="24">
        <v>191.18000000000004</v>
      </c>
      <c r="AE130" s="25">
        <v>372.80100000000004</v>
      </c>
      <c r="AF130" s="25">
        <v>726.96195000000012</v>
      </c>
      <c r="AG130" s="25">
        <v>683.65000000000009</v>
      </c>
      <c r="AH130" s="26">
        <v>43.311950000000024</v>
      </c>
      <c r="AK130" s="17">
        <v>8</v>
      </c>
      <c r="AL130" s="24">
        <f t="shared" si="44"/>
        <v>210.29800000000006</v>
      </c>
      <c r="AM130" s="25">
        <f t="shared" si="45"/>
        <v>410.08110000000011</v>
      </c>
      <c r="AN130" s="25">
        <f t="shared" si="45"/>
        <v>799.65814500000022</v>
      </c>
      <c r="AO130" s="25">
        <f t="shared" si="46"/>
        <v>752.0150000000001</v>
      </c>
      <c r="AP130" s="26">
        <f t="shared" si="47"/>
        <v>47.643145000000118</v>
      </c>
    </row>
    <row r="131" spans="4:42">
      <c r="D131" s="1">
        <f t="shared" si="43"/>
        <v>101</v>
      </c>
      <c r="E131" s="2"/>
      <c r="F131" s="1"/>
      <c r="G131" s="1"/>
      <c r="H131" s="1"/>
      <c r="I131" s="2"/>
      <c r="J131" s="63">
        <f t="shared" si="36"/>
        <v>0</v>
      </c>
      <c r="K131" s="64"/>
      <c r="L131" s="13"/>
      <c r="M131" s="63">
        <f t="shared" si="37"/>
        <v>0</v>
      </c>
      <c r="N131" s="64"/>
      <c r="O131" s="13"/>
      <c r="P131" s="63">
        <f t="shared" si="38"/>
        <v>0</v>
      </c>
      <c r="Q131" s="64"/>
      <c r="R131" s="44"/>
      <c r="S131" s="13"/>
      <c r="T131" s="2"/>
      <c r="U131" s="2"/>
      <c r="V131" s="73"/>
      <c r="W131" s="2"/>
      <c r="X131" s="2"/>
      <c r="Y131" s="2"/>
      <c r="Z131" s="2"/>
      <c r="AA131" s="2"/>
      <c r="AC131" s="17">
        <v>9</v>
      </c>
      <c r="AD131" s="24">
        <v>258.94000000000005</v>
      </c>
      <c r="AE131" s="25">
        <v>504.93300000000011</v>
      </c>
      <c r="AF131" s="25">
        <v>984.61935000000017</v>
      </c>
      <c r="AG131" s="25">
        <v>942.59000000000015</v>
      </c>
      <c r="AH131" s="26">
        <v>42.029350000000022</v>
      </c>
      <c r="AK131" s="17">
        <v>9</v>
      </c>
      <c r="AL131" s="24">
        <f t="shared" si="44"/>
        <v>284.83400000000006</v>
      </c>
      <c r="AM131" s="25">
        <f t="shared" si="45"/>
        <v>555.42630000000008</v>
      </c>
      <c r="AN131" s="25">
        <f t="shared" si="45"/>
        <v>1083.0812850000002</v>
      </c>
      <c r="AO131" s="25">
        <f t="shared" si="46"/>
        <v>1036.8490000000002</v>
      </c>
      <c r="AP131" s="26">
        <f t="shared" si="47"/>
        <v>46.232285000000047</v>
      </c>
    </row>
    <row r="132" spans="4:42">
      <c r="D132" s="1">
        <f t="shared" si="43"/>
        <v>102</v>
      </c>
      <c r="E132" s="2"/>
      <c r="F132" s="1"/>
      <c r="G132" s="1"/>
      <c r="H132" s="1"/>
      <c r="I132" s="2"/>
      <c r="J132" s="63">
        <f t="shared" si="36"/>
        <v>0</v>
      </c>
      <c r="K132" s="64"/>
      <c r="L132" s="13"/>
      <c r="M132" s="63">
        <f t="shared" si="37"/>
        <v>0</v>
      </c>
      <c r="N132" s="64"/>
      <c r="O132" s="13"/>
      <c r="P132" s="63">
        <f t="shared" si="38"/>
        <v>0</v>
      </c>
      <c r="Q132" s="64"/>
      <c r="R132" s="44"/>
      <c r="S132" s="13"/>
      <c r="T132" s="2"/>
      <c r="U132" s="2"/>
      <c r="V132" s="73"/>
      <c r="W132" s="2"/>
      <c r="X132" s="2"/>
      <c r="Y132" s="2"/>
      <c r="Z132" s="2"/>
      <c r="AA132" s="2"/>
      <c r="AC132" s="17">
        <v>10</v>
      </c>
      <c r="AD132" s="24">
        <v>352.11000000000007</v>
      </c>
      <c r="AE132" s="25">
        <v>686.61450000000013</v>
      </c>
      <c r="AF132" s="25">
        <v>1338.8982750000002</v>
      </c>
      <c r="AG132" s="25">
        <v>1294.7000000000003</v>
      </c>
      <c r="AH132" s="26">
        <v>44.198274999999967</v>
      </c>
      <c r="AK132" s="17">
        <v>10</v>
      </c>
      <c r="AL132" s="24">
        <f t="shared" si="44"/>
        <v>387.32100000000008</v>
      </c>
      <c r="AM132" s="25">
        <f t="shared" si="45"/>
        <v>755.27595000000019</v>
      </c>
      <c r="AN132" s="25">
        <f t="shared" si="45"/>
        <v>1472.7881025000004</v>
      </c>
      <c r="AO132" s="25">
        <f t="shared" si="46"/>
        <v>1424.1700000000003</v>
      </c>
      <c r="AP132" s="26">
        <f t="shared" si="47"/>
        <v>48.618102500000077</v>
      </c>
    </row>
    <row r="133" spans="4:42">
      <c r="D133" s="1">
        <f t="shared" si="43"/>
        <v>103</v>
      </c>
      <c r="E133" s="2"/>
      <c r="F133" s="1"/>
      <c r="G133" s="1"/>
      <c r="H133" s="1"/>
      <c r="I133" s="2"/>
      <c r="J133" s="63">
        <f t="shared" si="36"/>
        <v>0</v>
      </c>
      <c r="K133" s="64"/>
      <c r="L133" s="13"/>
      <c r="M133" s="63">
        <f t="shared" si="37"/>
        <v>0</v>
      </c>
      <c r="N133" s="64"/>
      <c r="O133" s="13"/>
      <c r="P133" s="63">
        <f t="shared" si="38"/>
        <v>0</v>
      </c>
      <c r="Q133" s="64"/>
      <c r="R133" s="44"/>
      <c r="S133" s="13"/>
      <c r="V133" s="73"/>
      <c r="W133" s="2"/>
      <c r="X133" s="2"/>
      <c r="Y133" s="2"/>
      <c r="Z133" s="2"/>
      <c r="AA133" s="2"/>
      <c r="AC133" s="17">
        <v>11</v>
      </c>
      <c r="AD133" s="24">
        <v>477.9500000000001</v>
      </c>
      <c r="AE133" s="25">
        <v>932.00250000000017</v>
      </c>
      <c r="AF133" s="25">
        <v>1817.4048750000002</v>
      </c>
      <c r="AG133" s="25">
        <v>1772.6500000000003</v>
      </c>
      <c r="AH133" s="26">
        <v>44.754874999999856</v>
      </c>
      <c r="AK133" s="17">
        <v>11</v>
      </c>
      <c r="AL133" s="24">
        <f t="shared" si="44"/>
        <v>525.74500000000012</v>
      </c>
      <c r="AM133" s="25">
        <f t="shared" si="45"/>
        <v>1025.2027500000002</v>
      </c>
      <c r="AN133" s="25">
        <f t="shared" si="45"/>
        <v>1999.1453625000001</v>
      </c>
      <c r="AO133" s="25">
        <f t="shared" si="46"/>
        <v>1949.9150000000004</v>
      </c>
      <c r="AP133" s="26">
        <f t="shared" si="47"/>
        <v>49.230362499999728</v>
      </c>
    </row>
    <row r="134" spans="4:42">
      <c r="D134" s="1">
        <f t="shared" si="43"/>
        <v>104</v>
      </c>
      <c r="E134" s="2"/>
      <c r="F134" s="1"/>
      <c r="G134" s="1"/>
      <c r="H134" s="1"/>
      <c r="I134" s="2"/>
      <c r="J134" s="63">
        <f t="shared" si="36"/>
        <v>0</v>
      </c>
      <c r="K134" s="64"/>
      <c r="L134" s="13"/>
      <c r="M134" s="63">
        <f t="shared" si="37"/>
        <v>0</v>
      </c>
      <c r="N134" s="64"/>
      <c r="O134" s="13"/>
      <c r="P134" s="63">
        <f t="shared" si="38"/>
        <v>0</v>
      </c>
      <c r="Q134" s="64"/>
      <c r="R134" s="44"/>
      <c r="S134" s="13"/>
      <c r="V134" s="73"/>
      <c r="W134" s="2"/>
      <c r="X134" s="2"/>
      <c r="Y134" s="2"/>
      <c r="Z134" s="2"/>
      <c r="AA134" s="2"/>
      <c r="AC134" s="17">
        <v>12</v>
      </c>
      <c r="AD134" s="24">
        <v>647.35</v>
      </c>
      <c r="AE134" s="25">
        <v>1262.3325</v>
      </c>
      <c r="AF134" s="25">
        <v>2461.5483749999999</v>
      </c>
      <c r="AG134" s="25">
        <v>2420.0000000000005</v>
      </c>
      <c r="AH134" s="26">
        <v>41.548374999999396</v>
      </c>
      <c r="AK134" s="17">
        <v>12</v>
      </c>
      <c r="AL134" s="24">
        <f t="shared" si="44"/>
        <v>712.08500000000004</v>
      </c>
      <c r="AM134" s="25">
        <f t="shared" si="45"/>
        <v>1388.56575</v>
      </c>
      <c r="AN134" s="25">
        <f t="shared" si="45"/>
        <v>2707.7032125000001</v>
      </c>
      <c r="AO134" s="25">
        <f t="shared" si="46"/>
        <v>2662.0000000000005</v>
      </c>
      <c r="AP134" s="26">
        <f t="shared" si="47"/>
        <v>45.703212499999609</v>
      </c>
    </row>
    <row r="135" spans="4:42">
      <c r="D135" s="1">
        <f t="shared" si="43"/>
        <v>105</v>
      </c>
      <c r="E135" s="2"/>
      <c r="F135" s="1"/>
      <c r="G135" s="1"/>
      <c r="H135" s="1"/>
      <c r="I135" s="2"/>
      <c r="J135" s="63">
        <f t="shared" si="36"/>
        <v>0</v>
      </c>
      <c r="K135" s="64"/>
      <c r="L135" s="13"/>
      <c r="M135" s="63">
        <f t="shared" si="37"/>
        <v>0</v>
      </c>
      <c r="N135" s="64"/>
      <c r="O135" s="13"/>
      <c r="P135" s="63">
        <f t="shared" si="38"/>
        <v>0</v>
      </c>
      <c r="Q135" s="64"/>
      <c r="R135" s="44"/>
      <c r="S135" s="13"/>
      <c r="V135" s="73"/>
      <c r="W135" s="2"/>
      <c r="X135" s="2"/>
      <c r="Y135" s="2"/>
      <c r="Z135" s="2"/>
      <c r="AA135" s="2"/>
      <c r="AC135" s="56"/>
      <c r="AD135" s="88"/>
      <c r="AE135" s="28"/>
      <c r="AF135" s="28"/>
      <c r="AG135" s="29"/>
      <c r="AH135" s="30"/>
      <c r="AK135" s="56"/>
      <c r="AL135" s="88"/>
      <c r="AM135" s="28"/>
      <c r="AN135" s="28"/>
      <c r="AO135" s="29"/>
      <c r="AP135" s="30"/>
    </row>
    <row r="136" spans="4:42">
      <c r="D136" s="1">
        <f t="shared" si="43"/>
        <v>106</v>
      </c>
      <c r="E136" s="13"/>
      <c r="F136" s="1"/>
      <c r="G136" s="1"/>
      <c r="H136" s="1"/>
      <c r="I136" s="2"/>
      <c r="J136" s="63">
        <f t="shared" si="36"/>
        <v>0</v>
      </c>
      <c r="K136" s="64"/>
      <c r="L136" s="13"/>
      <c r="M136" s="63">
        <f t="shared" si="37"/>
        <v>0</v>
      </c>
      <c r="N136" s="64"/>
      <c r="O136" s="13"/>
      <c r="P136" s="63">
        <f t="shared" si="38"/>
        <v>0</v>
      </c>
      <c r="Q136" s="64"/>
      <c r="R136" s="44"/>
      <c r="S136" s="13"/>
      <c r="V136" s="73"/>
      <c r="W136" s="58"/>
      <c r="X136" s="59"/>
      <c r="Y136" s="59"/>
      <c r="Z136" s="59"/>
      <c r="AA136" s="60"/>
    </row>
    <row r="137" spans="4:42">
      <c r="D137" s="1">
        <f t="shared" si="43"/>
        <v>107</v>
      </c>
      <c r="E137" s="2"/>
      <c r="F137" s="1"/>
      <c r="G137" s="1"/>
      <c r="H137" s="1"/>
      <c r="I137" s="2"/>
      <c r="J137" s="63">
        <f t="shared" si="36"/>
        <v>0</v>
      </c>
      <c r="K137" s="64"/>
      <c r="L137" s="13"/>
      <c r="M137" s="63">
        <f t="shared" si="37"/>
        <v>0</v>
      </c>
      <c r="N137" s="64"/>
      <c r="O137" s="13"/>
      <c r="P137" s="63">
        <f t="shared" si="38"/>
        <v>0</v>
      </c>
      <c r="Q137" s="64"/>
      <c r="R137" s="44"/>
      <c r="S137" s="34"/>
      <c r="V137" s="73"/>
      <c r="W137" s="2"/>
      <c r="X137" s="2"/>
      <c r="Y137" s="2"/>
      <c r="Z137" s="2"/>
      <c r="AA137" s="2"/>
    </row>
    <row r="138" spans="4:42">
      <c r="D138" s="1">
        <f t="shared" si="43"/>
        <v>108</v>
      </c>
      <c r="E138" s="2"/>
      <c r="F138" s="1"/>
      <c r="G138" s="1"/>
      <c r="H138" s="1"/>
      <c r="I138" s="2"/>
      <c r="J138" s="63">
        <f t="shared" si="36"/>
        <v>0</v>
      </c>
      <c r="K138" s="64"/>
      <c r="L138" s="13"/>
      <c r="M138" s="63">
        <f t="shared" si="37"/>
        <v>0</v>
      </c>
      <c r="N138" s="64"/>
      <c r="O138" s="13"/>
      <c r="P138" s="63">
        <f t="shared" si="38"/>
        <v>0</v>
      </c>
      <c r="Q138" s="64"/>
      <c r="R138" s="1"/>
      <c r="V138" s="73"/>
      <c r="W138" s="58"/>
      <c r="X138" s="59"/>
      <c r="Y138" s="59"/>
      <c r="Z138" s="59"/>
      <c r="AA138" s="60"/>
    </row>
    <row r="139" spans="4:42">
      <c r="D139" s="1">
        <f t="shared" si="43"/>
        <v>109</v>
      </c>
      <c r="E139" s="2"/>
      <c r="F139" s="1"/>
      <c r="G139" s="1"/>
      <c r="H139" s="1"/>
      <c r="I139" s="2"/>
      <c r="J139" s="63">
        <f t="shared" si="36"/>
        <v>0</v>
      </c>
      <c r="K139" s="64"/>
      <c r="L139" s="13"/>
      <c r="M139" s="63">
        <f t="shared" si="37"/>
        <v>0</v>
      </c>
      <c r="N139" s="64"/>
      <c r="O139" s="13"/>
      <c r="P139" s="63">
        <f t="shared" si="38"/>
        <v>0</v>
      </c>
      <c r="Q139" s="64"/>
      <c r="R139" s="1"/>
      <c r="V139" s="73"/>
      <c r="W139" s="2"/>
      <c r="X139" s="2"/>
      <c r="Y139" s="2"/>
      <c r="Z139" s="2"/>
      <c r="AA139" s="2"/>
    </row>
    <row r="140" spans="4:42">
      <c r="D140" s="1">
        <f t="shared" si="43"/>
        <v>110</v>
      </c>
      <c r="E140" s="2"/>
      <c r="F140" s="1"/>
      <c r="G140" s="1"/>
      <c r="H140" s="1"/>
      <c r="I140" s="2"/>
      <c r="J140" s="63">
        <f t="shared" si="36"/>
        <v>0</v>
      </c>
      <c r="K140" s="64"/>
      <c r="L140" s="13"/>
      <c r="M140" s="63">
        <f t="shared" si="37"/>
        <v>0</v>
      </c>
      <c r="N140" s="64"/>
      <c r="O140" s="13"/>
      <c r="P140" s="63">
        <f t="shared" si="38"/>
        <v>0</v>
      </c>
      <c r="Q140" s="64"/>
      <c r="R140" s="1"/>
      <c r="V140" s="73"/>
      <c r="W140" s="2"/>
      <c r="X140" s="2"/>
      <c r="Y140" s="2"/>
      <c r="Z140" s="2"/>
      <c r="AA140" s="2"/>
    </row>
    <row r="141" spans="4:42">
      <c r="D141" s="1">
        <f t="shared" si="43"/>
        <v>111</v>
      </c>
      <c r="E141" s="2"/>
      <c r="F141" s="1"/>
      <c r="G141" s="1"/>
      <c r="H141" s="1"/>
      <c r="I141" s="2"/>
      <c r="J141" s="63">
        <f t="shared" si="36"/>
        <v>0</v>
      </c>
      <c r="K141" s="64"/>
      <c r="L141" s="13"/>
      <c r="M141" s="63">
        <f t="shared" si="37"/>
        <v>0</v>
      </c>
      <c r="N141" s="64"/>
      <c r="O141" s="13"/>
      <c r="P141" s="63">
        <f t="shared" si="38"/>
        <v>0</v>
      </c>
      <c r="Q141" s="64"/>
      <c r="R141" s="1"/>
      <c r="V141" s="73"/>
      <c r="W141" s="2"/>
      <c r="X141" s="2"/>
      <c r="Y141" s="2"/>
      <c r="Z141" s="2"/>
      <c r="AA141" s="2"/>
    </row>
    <row r="142" spans="4:42">
      <c r="D142" s="1">
        <f t="shared" si="43"/>
        <v>112</v>
      </c>
      <c r="E142" s="2"/>
      <c r="F142" s="1"/>
      <c r="G142" s="1"/>
      <c r="H142" s="1"/>
      <c r="I142" s="2"/>
      <c r="J142" s="63">
        <f t="shared" si="36"/>
        <v>0</v>
      </c>
      <c r="K142" s="64"/>
      <c r="L142" s="13"/>
      <c r="M142" s="63">
        <f t="shared" si="37"/>
        <v>0</v>
      </c>
      <c r="N142" s="64"/>
      <c r="O142" s="13"/>
      <c r="P142" s="63">
        <f t="shared" si="38"/>
        <v>0</v>
      </c>
      <c r="Q142" s="64"/>
      <c r="R142" s="1"/>
      <c r="V142" s="73"/>
      <c r="W142" s="2"/>
      <c r="X142" s="2"/>
      <c r="Y142" s="2"/>
      <c r="Z142" s="2"/>
      <c r="AA142" s="2"/>
    </row>
    <row r="143" spans="4:42">
      <c r="D143" s="1">
        <f t="shared" si="43"/>
        <v>113</v>
      </c>
      <c r="E143" s="2"/>
      <c r="F143" s="1"/>
      <c r="G143" s="1"/>
      <c r="H143" s="1"/>
      <c r="I143" s="2"/>
      <c r="J143" s="63">
        <f t="shared" si="36"/>
        <v>0</v>
      </c>
      <c r="K143" s="64"/>
      <c r="L143" s="13"/>
      <c r="M143" s="63">
        <f t="shared" si="37"/>
        <v>0</v>
      </c>
      <c r="N143" s="64"/>
      <c r="O143" s="13"/>
      <c r="P143" s="63">
        <f t="shared" si="38"/>
        <v>0</v>
      </c>
      <c r="Q143" s="64"/>
      <c r="R143" s="1"/>
      <c r="V143" s="73"/>
      <c r="W143" s="2"/>
      <c r="X143" s="2"/>
      <c r="Y143" s="2"/>
      <c r="Z143" s="2"/>
      <c r="AA143" s="2"/>
    </row>
    <row r="144" spans="4:42">
      <c r="D144" s="1">
        <f t="shared" si="43"/>
        <v>114</v>
      </c>
      <c r="E144" s="2"/>
      <c r="F144" s="1"/>
      <c r="G144" s="1"/>
      <c r="H144" s="1"/>
      <c r="I144" s="2"/>
      <c r="J144" s="63">
        <f t="shared" si="36"/>
        <v>0</v>
      </c>
      <c r="K144" s="64"/>
      <c r="L144" s="13"/>
      <c r="M144" s="63">
        <f t="shared" si="37"/>
        <v>0</v>
      </c>
      <c r="N144" s="64"/>
      <c r="O144" s="13"/>
      <c r="P144" s="63">
        <f t="shared" si="38"/>
        <v>0</v>
      </c>
      <c r="Q144" s="64"/>
      <c r="R144" s="1"/>
      <c r="V144" s="73"/>
      <c r="W144" s="2"/>
      <c r="X144" s="2"/>
      <c r="Y144" s="2"/>
      <c r="Z144" s="2"/>
      <c r="AA144" s="2"/>
    </row>
    <row r="145" spans="4:27">
      <c r="D145" s="1">
        <f t="shared" si="43"/>
        <v>115</v>
      </c>
      <c r="E145" s="2"/>
      <c r="F145" s="1"/>
      <c r="G145" s="1"/>
      <c r="H145" s="1"/>
      <c r="I145" s="2"/>
      <c r="J145" s="63">
        <f t="shared" si="36"/>
        <v>0</v>
      </c>
      <c r="K145" s="64"/>
      <c r="L145" s="13"/>
      <c r="M145" s="63">
        <f t="shared" si="37"/>
        <v>0</v>
      </c>
      <c r="N145" s="64"/>
      <c r="O145" s="13"/>
      <c r="P145" s="63">
        <f t="shared" si="38"/>
        <v>0</v>
      </c>
      <c r="Q145" s="64"/>
      <c r="R145" s="1"/>
      <c r="V145" s="74"/>
      <c r="W145" s="2"/>
      <c r="X145" s="2"/>
      <c r="Y145" s="2"/>
      <c r="Z145" s="2"/>
      <c r="AA145" s="2"/>
    </row>
    <row r="146" spans="4:27">
      <c r="D146" s="1">
        <f t="shared" si="43"/>
        <v>116</v>
      </c>
      <c r="E146" s="2"/>
      <c r="F146" s="1"/>
      <c r="G146" s="1"/>
      <c r="H146" s="1"/>
      <c r="I146" s="2"/>
      <c r="J146" s="63">
        <f t="shared" si="36"/>
        <v>0</v>
      </c>
      <c r="K146" s="64"/>
      <c r="L146" s="13"/>
      <c r="M146" s="63">
        <f t="shared" si="37"/>
        <v>0</v>
      </c>
      <c r="N146" s="64"/>
      <c r="O146" s="13"/>
      <c r="P146" s="63">
        <f t="shared" si="38"/>
        <v>0</v>
      </c>
      <c r="Q146" s="64"/>
      <c r="R146" s="1"/>
    </row>
    <row r="148" spans="4:27">
      <c r="D148" s="50"/>
      <c r="E148" s="50"/>
      <c r="F148" s="50"/>
      <c r="G148" s="50"/>
      <c r="H148" s="50"/>
      <c r="I148" s="50"/>
      <c r="J148" s="50"/>
      <c r="K148" s="62"/>
      <c r="L148" s="62"/>
      <c r="M148" s="50"/>
      <c r="N148" s="62"/>
      <c r="O148" s="62"/>
      <c r="P148" s="50"/>
      <c r="Q148" s="62"/>
      <c r="R148" s="62"/>
      <c r="S148" s="50"/>
      <c r="T148" s="50"/>
      <c r="U148" s="2"/>
      <c r="V148" s="2"/>
    </row>
    <row r="149" spans="4:27">
      <c r="D149" s="50"/>
      <c r="E149" s="50"/>
      <c r="F149" s="50"/>
      <c r="G149" s="50"/>
      <c r="H149" s="50"/>
      <c r="I149" s="50"/>
      <c r="J149" s="50"/>
      <c r="K149" s="62"/>
      <c r="L149" s="62"/>
      <c r="M149" s="50"/>
      <c r="N149" s="62"/>
      <c r="O149" s="62"/>
      <c r="P149" s="50"/>
      <c r="Q149" s="62"/>
      <c r="R149" s="62"/>
      <c r="S149" s="50"/>
      <c r="T149" s="50"/>
      <c r="U149" s="2"/>
      <c r="V149" s="2"/>
    </row>
    <row r="150" spans="4:27">
      <c r="D150" s="50"/>
      <c r="E150" s="50"/>
      <c r="F150" s="50"/>
      <c r="G150" s="50"/>
      <c r="H150" s="50"/>
      <c r="I150" s="50"/>
      <c r="J150" s="50"/>
      <c r="K150" s="62"/>
      <c r="L150" s="62"/>
      <c r="M150" s="50"/>
      <c r="N150" s="62"/>
      <c r="O150" s="62"/>
      <c r="P150" s="50"/>
      <c r="Q150" s="62"/>
      <c r="R150" s="62"/>
      <c r="S150" s="50"/>
      <c r="T150" s="50"/>
      <c r="U150" s="2"/>
      <c r="V150" s="2"/>
    </row>
    <row r="151" spans="4:27">
      <c r="D151" s="50"/>
      <c r="E151" s="50"/>
      <c r="F151" s="50"/>
      <c r="G151" s="50"/>
      <c r="H151" s="50"/>
      <c r="I151" s="50"/>
      <c r="J151" s="50"/>
      <c r="K151" s="62"/>
      <c r="L151" s="62"/>
      <c r="M151" s="50"/>
      <c r="N151" s="62"/>
      <c r="O151" s="62"/>
      <c r="P151" s="50"/>
      <c r="Q151" s="62"/>
      <c r="R151" s="62"/>
      <c r="S151" s="50"/>
      <c r="T151" s="50"/>
      <c r="U151" s="2"/>
      <c r="V151" s="2"/>
    </row>
    <row r="152" spans="4:27">
      <c r="D152" s="50"/>
      <c r="E152" s="50"/>
      <c r="F152" s="50"/>
      <c r="G152" s="50"/>
      <c r="H152" s="50"/>
      <c r="I152" s="50"/>
      <c r="J152" s="50"/>
      <c r="K152" s="62"/>
      <c r="L152" s="62"/>
      <c r="M152" s="50"/>
      <c r="N152" s="62"/>
      <c r="O152" s="62"/>
      <c r="P152" s="50"/>
      <c r="Q152" s="62"/>
      <c r="R152" s="62"/>
      <c r="S152" s="50"/>
      <c r="T152" s="50"/>
      <c r="U152" s="2"/>
      <c r="V152" s="2"/>
    </row>
    <row r="153" spans="4:27">
      <c r="D153" s="50"/>
      <c r="E153" s="50"/>
      <c r="F153" s="50"/>
      <c r="G153" s="50"/>
      <c r="H153" s="50"/>
      <c r="I153" s="50"/>
      <c r="J153" s="50"/>
      <c r="K153" s="62"/>
      <c r="L153" s="62"/>
      <c r="M153" s="50"/>
      <c r="N153" s="62"/>
      <c r="O153" s="62"/>
      <c r="P153" s="50"/>
      <c r="Q153" s="62"/>
      <c r="R153" s="62"/>
      <c r="S153" s="50"/>
      <c r="T153" s="50"/>
      <c r="U153" s="2"/>
      <c r="V153" s="2"/>
    </row>
    <row r="154" spans="4:27">
      <c r="D154" s="50"/>
      <c r="E154" s="50"/>
      <c r="F154" s="50"/>
      <c r="G154" s="50"/>
      <c r="H154" s="50"/>
      <c r="I154" s="50"/>
      <c r="J154" s="50"/>
      <c r="K154" s="62"/>
      <c r="L154" s="62"/>
      <c r="M154" s="50"/>
      <c r="N154" s="62"/>
      <c r="O154" s="62"/>
      <c r="P154" s="50"/>
      <c r="Q154" s="62"/>
      <c r="R154" s="62"/>
      <c r="S154" s="50"/>
      <c r="T154" s="50"/>
      <c r="U154" s="2"/>
      <c r="V154" s="2"/>
    </row>
    <row r="155" spans="4:27">
      <c r="D155" s="50"/>
      <c r="E155" s="50"/>
      <c r="F155" s="50"/>
      <c r="G155" s="50"/>
      <c r="H155" s="50"/>
      <c r="I155" s="50"/>
      <c r="J155" s="50"/>
      <c r="K155" s="62"/>
      <c r="L155" s="62"/>
      <c r="M155" s="50"/>
      <c r="N155" s="62"/>
      <c r="O155" s="62"/>
      <c r="P155" s="50"/>
      <c r="Q155" s="62"/>
      <c r="R155" s="62"/>
      <c r="S155" s="50"/>
      <c r="T155" s="50"/>
      <c r="U155" s="2"/>
      <c r="V155" s="2"/>
    </row>
    <row r="156" spans="4:27">
      <c r="D156" s="50"/>
      <c r="E156" s="50"/>
      <c r="F156" s="50"/>
      <c r="G156" s="50"/>
      <c r="H156" s="50"/>
      <c r="I156" s="50"/>
      <c r="J156" s="50"/>
      <c r="K156" s="62"/>
      <c r="L156" s="62"/>
      <c r="M156" s="50"/>
      <c r="N156" s="62"/>
      <c r="O156" s="62"/>
      <c r="P156" s="50"/>
      <c r="Q156" s="62"/>
      <c r="R156" s="62"/>
      <c r="S156" s="50"/>
      <c r="T156" s="50"/>
      <c r="U156" s="2"/>
      <c r="V156" s="2"/>
    </row>
    <row r="157" spans="4:27">
      <c r="D157" s="50"/>
      <c r="E157" s="50"/>
      <c r="F157" s="50"/>
      <c r="G157" s="50"/>
      <c r="H157" s="50"/>
      <c r="I157" s="50"/>
      <c r="J157" s="50"/>
      <c r="K157" s="62"/>
      <c r="L157" s="62"/>
      <c r="M157" s="50"/>
      <c r="N157" s="62"/>
      <c r="O157" s="62"/>
      <c r="P157" s="50"/>
      <c r="Q157" s="62"/>
      <c r="R157" s="62"/>
      <c r="S157" s="50"/>
      <c r="T157" s="50"/>
      <c r="U157" s="2"/>
      <c r="V157" s="2"/>
    </row>
    <row r="158" spans="4:27">
      <c r="D158" s="50"/>
      <c r="E158" s="50"/>
      <c r="F158" s="50"/>
      <c r="G158" s="50"/>
      <c r="H158" s="50"/>
      <c r="I158" s="50"/>
      <c r="J158" s="50"/>
      <c r="K158" s="62"/>
      <c r="L158" s="62"/>
      <c r="M158" s="50"/>
      <c r="N158" s="62"/>
      <c r="O158" s="62"/>
      <c r="P158" s="50"/>
      <c r="Q158" s="62"/>
      <c r="R158" s="62"/>
      <c r="S158" s="50"/>
      <c r="T158" s="50"/>
      <c r="U158" s="2"/>
      <c r="V158" s="2"/>
    </row>
    <row r="159" spans="4:27">
      <c r="D159" s="50"/>
      <c r="E159" s="50"/>
      <c r="F159" s="50"/>
      <c r="G159" s="50"/>
      <c r="H159" s="50"/>
      <c r="I159" s="50"/>
      <c r="J159" s="50"/>
      <c r="K159" s="62"/>
      <c r="L159" s="62"/>
      <c r="M159" s="50"/>
      <c r="N159" s="62"/>
      <c r="O159" s="62"/>
      <c r="P159" s="50"/>
      <c r="Q159" s="62"/>
      <c r="R159" s="62"/>
      <c r="S159" s="50"/>
      <c r="T159" s="50"/>
      <c r="U159" s="2"/>
      <c r="V159" s="2"/>
    </row>
    <row r="160" spans="4:27">
      <c r="D160" s="50"/>
      <c r="E160" s="50"/>
      <c r="F160" s="50"/>
      <c r="G160" s="50"/>
      <c r="H160" s="50"/>
      <c r="I160" s="50"/>
      <c r="J160" s="50"/>
      <c r="K160" s="62"/>
      <c r="L160" s="62"/>
      <c r="M160" s="50"/>
      <c r="N160" s="62"/>
      <c r="O160" s="62"/>
      <c r="P160" s="50"/>
      <c r="Q160" s="62"/>
      <c r="R160" s="62"/>
      <c r="S160" s="50"/>
      <c r="T160" s="50"/>
      <c r="U160" s="2"/>
      <c r="V160" s="2"/>
    </row>
    <row r="161" spans="4:22"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2"/>
      <c r="V161" s="2"/>
    </row>
    <row r="162" spans="4:22">
      <c r="D162" s="50"/>
      <c r="E162" s="50"/>
      <c r="F162" s="50"/>
      <c r="G162" s="50"/>
      <c r="H162" s="50"/>
      <c r="I162" s="50"/>
      <c r="J162" s="50"/>
      <c r="K162" s="51"/>
      <c r="L162" s="52"/>
      <c r="M162" s="50"/>
      <c r="N162" s="51"/>
      <c r="O162" s="52"/>
      <c r="P162" s="50"/>
      <c r="Q162" s="51"/>
      <c r="R162" s="52"/>
      <c r="S162" s="50"/>
      <c r="T162" s="50"/>
      <c r="U162" s="2"/>
      <c r="V162" s="2"/>
    </row>
    <row r="163" spans="4:22"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2"/>
      <c r="V163" s="2"/>
    </row>
    <row r="164" spans="4:22"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2"/>
      <c r="V164" s="2"/>
    </row>
    <row r="165" spans="4:22"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2"/>
      <c r="V165" s="2"/>
    </row>
    <row r="166" spans="4:22"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2"/>
      <c r="V166" s="2"/>
    </row>
    <row r="167" spans="4:22"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2"/>
      <c r="V167" s="2"/>
    </row>
    <row r="168" spans="4:22"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2"/>
      <c r="V168" s="2"/>
    </row>
    <row r="169" spans="4:22"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2"/>
      <c r="V169" s="2"/>
    </row>
    <row r="170" spans="4:22"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2"/>
      <c r="V170" s="2"/>
    </row>
    <row r="171" spans="4:22"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2"/>
      <c r="V171" s="2"/>
    </row>
    <row r="172" spans="4:22"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2"/>
      <c r="V172" s="2"/>
    </row>
    <row r="173" spans="4:22"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4:22"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4:22"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4:22"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4:28"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4:28"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4:28"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4:28"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4:28"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4:28"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4:28"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4:28"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4:28"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4:28"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4:28">
      <c r="D187" s="2"/>
    </row>
    <row r="188" spans="4:28">
      <c r="D188" s="2"/>
    </row>
    <row r="189" spans="4:28">
      <c r="D189" s="2"/>
    </row>
    <row r="190" spans="4:28">
      <c r="D190" s="2"/>
    </row>
    <row r="191" spans="4:28">
      <c r="D191" s="2"/>
    </row>
    <row r="192" spans="4:28">
      <c r="D192" s="2"/>
    </row>
    <row r="193" spans="4:4">
      <c r="D193" s="2"/>
    </row>
    <row r="194" spans="4:4">
      <c r="D194" s="2"/>
    </row>
    <row r="195" spans="4:4">
      <c r="D195" s="2"/>
    </row>
    <row r="196" spans="4:4">
      <c r="D196" s="2"/>
    </row>
    <row r="197" spans="4:4">
      <c r="D197" s="2"/>
    </row>
    <row r="198" spans="4:4">
      <c r="D198" s="2"/>
    </row>
    <row r="199" spans="4:4">
      <c r="D199" s="2"/>
    </row>
    <row r="200" spans="4:4">
      <c r="D200" s="2"/>
    </row>
    <row r="201" spans="4:4">
      <c r="D201" s="2"/>
    </row>
    <row r="202" spans="4:4">
      <c r="D202" s="2"/>
    </row>
    <row r="203" spans="4:4">
      <c r="D203" s="2"/>
    </row>
    <row r="204" spans="4:4">
      <c r="D204" s="2"/>
    </row>
    <row r="205" spans="4:4">
      <c r="D205" s="2"/>
    </row>
    <row r="206" spans="4:4">
      <c r="D206" s="2"/>
    </row>
    <row r="207" spans="4:4">
      <c r="D207" s="2"/>
    </row>
    <row r="208" spans="4:4">
      <c r="D208" s="2"/>
    </row>
    <row r="209" spans="4:4">
      <c r="D209" s="2"/>
    </row>
    <row r="210" spans="4:4">
      <c r="D210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2"/>
    </row>
    <row r="224" spans="4:4">
      <c r="D224" s="2"/>
    </row>
    <row r="225" spans="4:4">
      <c r="D225" s="2"/>
    </row>
    <row r="226" spans="4:4">
      <c r="D226" s="2"/>
    </row>
    <row r="227" spans="4:4">
      <c r="D227" s="2"/>
    </row>
    <row r="228" spans="4:4">
      <c r="D228" s="2"/>
    </row>
    <row r="229" spans="4:4">
      <c r="D229" s="2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2"/>
    </row>
    <row r="236" spans="4:4">
      <c r="D236" s="2"/>
    </row>
    <row r="237" spans="4:4">
      <c r="D237" s="2"/>
    </row>
    <row r="238" spans="4:4">
      <c r="D238" s="2"/>
    </row>
    <row r="239" spans="4:4">
      <c r="D239" s="2"/>
    </row>
    <row r="240" spans="4:4">
      <c r="D240" s="2"/>
    </row>
    <row r="241" spans="4:4">
      <c r="D241" s="2"/>
    </row>
    <row r="242" spans="4:4">
      <c r="D242" s="2"/>
    </row>
    <row r="244" spans="4:4">
      <c r="D244" s="2"/>
    </row>
    <row r="245" spans="4:4">
      <c r="D245" s="2"/>
    </row>
    <row r="246" spans="4:4">
      <c r="D246" s="2"/>
    </row>
    <row r="247" spans="4:4">
      <c r="D247" s="2"/>
    </row>
    <row r="248" spans="4:4">
      <c r="D248" s="2"/>
    </row>
    <row r="249" spans="4:4">
      <c r="D249" s="2"/>
    </row>
    <row r="250" spans="4:4">
      <c r="D250" s="2"/>
    </row>
    <row r="251" spans="4:4">
      <c r="D251" s="2"/>
    </row>
    <row r="252" spans="4:4">
      <c r="D252" s="2"/>
    </row>
    <row r="253" spans="4:4">
      <c r="D253" s="2"/>
    </row>
    <row r="254" spans="4:4">
      <c r="D254" s="2"/>
    </row>
    <row r="255" spans="4:4">
      <c r="D255" s="2"/>
    </row>
    <row r="256" spans="4:4">
      <c r="D256" s="2"/>
    </row>
    <row r="257" spans="4:4">
      <c r="D257" s="2"/>
    </row>
    <row r="258" spans="4:4">
      <c r="D258" s="2"/>
    </row>
    <row r="259" spans="4:4">
      <c r="D259" s="2"/>
    </row>
    <row r="260" spans="4:4">
      <c r="D260" s="2"/>
    </row>
    <row r="261" spans="4:4">
      <c r="D261" s="2"/>
    </row>
    <row r="262" spans="4:4">
      <c r="D262" s="2"/>
    </row>
    <row r="263" spans="4:4">
      <c r="D263" s="2"/>
    </row>
    <row r="264" spans="4:4">
      <c r="D264" s="2"/>
    </row>
    <row r="265" spans="4:4">
      <c r="D265" s="2"/>
    </row>
    <row r="266" spans="4:4">
      <c r="D266" s="2"/>
    </row>
    <row r="267" spans="4:4">
      <c r="D267" s="2"/>
    </row>
    <row r="268" spans="4:4">
      <c r="D268" s="2"/>
    </row>
    <row r="269" spans="4:4">
      <c r="D269" s="2"/>
    </row>
    <row r="270" spans="4:4">
      <c r="D270" s="2"/>
    </row>
    <row r="271" spans="4:4">
      <c r="D271" s="2"/>
    </row>
    <row r="272" spans="4:4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  <row r="287" spans="4:4">
      <c r="D287" s="2"/>
    </row>
    <row r="288" spans="4:4">
      <c r="D288" s="2"/>
    </row>
    <row r="289" spans="4:4">
      <c r="D289" s="2"/>
    </row>
    <row r="290" spans="4:4">
      <c r="D290" s="2"/>
    </row>
  </sheetData>
  <mergeCells count="444">
    <mergeCell ref="AE117:AF117"/>
    <mergeCell ref="AM117:AN117"/>
    <mergeCell ref="AC119:AH119"/>
    <mergeCell ref="AK119:AP119"/>
    <mergeCell ref="AE2:AF2"/>
    <mergeCell ref="AM2:AN2"/>
    <mergeCell ref="AC4:AH4"/>
    <mergeCell ref="AK4:AP4"/>
    <mergeCell ref="AE25:AF25"/>
    <mergeCell ref="AM25:AN25"/>
    <mergeCell ref="AC27:AH27"/>
    <mergeCell ref="AK27:AP27"/>
    <mergeCell ref="AE48:AF48"/>
    <mergeCell ref="AM48:AN48"/>
    <mergeCell ref="AC50:AH50"/>
    <mergeCell ref="AK50:AP50"/>
    <mergeCell ref="AE71:AF71"/>
    <mergeCell ref="AM71:AN71"/>
    <mergeCell ref="AC73:AH73"/>
    <mergeCell ref="AK73:AP73"/>
    <mergeCell ref="AE94:AF94"/>
    <mergeCell ref="AM94:AN94"/>
    <mergeCell ref="AC96:AH96"/>
    <mergeCell ref="AK96:AP96"/>
    <mergeCell ref="D2:J2"/>
    <mergeCell ref="T37:T52"/>
    <mergeCell ref="U41:X41"/>
    <mergeCell ref="U43:X43"/>
    <mergeCell ref="J146:K146"/>
    <mergeCell ref="M146:N146"/>
    <mergeCell ref="P146:Q146"/>
    <mergeCell ref="W2:X2"/>
    <mergeCell ref="U4:Z4"/>
    <mergeCell ref="J144:K144"/>
    <mergeCell ref="M144:N144"/>
    <mergeCell ref="P144:Q144"/>
    <mergeCell ref="J145:K145"/>
    <mergeCell ref="M145:N145"/>
    <mergeCell ref="P145:Q145"/>
    <mergeCell ref="J142:K142"/>
    <mergeCell ref="M142:N142"/>
    <mergeCell ref="P142:Q142"/>
    <mergeCell ref="J143:K143"/>
    <mergeCell ref="M143:N143"/>
    <mergeCell ref="P143:Q143"/>
    <mergeCell ref="J140:K140"/>
    <mergeCell ref="M140:N140"/>
    <mergeCell ref="P140:Q140"/>
    <mergeCell ref="J141:K141"/>
    <mergeCell ref="J132:K132"/>
    <mergeCell ref="M132:N132"/>
    <mergeCell ref="P132:Q132"/>
    <mergeCell ref="J133:K133"/>
    <mergeCell ref="M133:N133"/>
    <mergeCell ref="P133:Q133"/>
    <mergeCell ref="J130:K130"/>
    <mergeCell ref="M141:N141"/>
    <mergeCell ref="P141:Q141"/>
    <mergeCell ref="P137:Q137"/>
    <mergeCell ref="J138:K138"/>
    <mergeCell ref="M138:N138"/>
    <mergeCell ref="P138:Q138"/>
    <mergeCell ref="J139:K139"/>
    <mergeCell ref="M139:N139"/>
    <mergeCell ref="P139:Q139"/>
    <mergeCell ref="W136:AA136"/>
    <mergeCell ref="W138:AA138"/>
    <mergeCell ref="J136:K136"/>
    <mergeCell ref="M136:N136"/>
    <mergeCell ref="P136:Q136"/>
    <mergeCell ref="J137:K137"/>
    <mergeCell ref="M137:N137"/>
    <mergeCell ref="J134:K134"/>
    <mergeCell ref="M134:N134"/>
    <mergeCell ref="P134:Q134"/>
    <mergeCell ref="J135:K135"/>
    <mergeCell ref="M135:N135"/>
    <mergeCell ref="P135:Q135"/>
    <mergeCell ref="M130:N130"/>
    <mergeCell ref="P130:Q130"/>
    <mergeCell ref="W121:AA121"/>
    <mergeCell ref="J131:K131"/>
    <mergeCell ref="J123:K123"/>
    <mergeCell ref="M123:N123"/>
    <mergeCell ref="P123:Q123"/>
    <mergeCell ref="J124:K124"/>
    <mergeCell ref="M124:N124"/>
    <mergeCell ref="P124:Q124"/>
    <mergeCell ref="J121:K121"/>
    <mergeCell ref="M121:N121"/>
    <mergeCell ref="P121:Q121"/>
    <mergeCell ref="J122:K122"/>
    <mergeCell ref="M122:N122"/>
    <mergeCell ref="P122:Q122"/>
    <mergeCell ref="W123:AA123"/>
    <mergeCell ref="W125:AA125"/>
    <mergeCell ref="M131:N131"/>
    <mergeCell ref="P131:Q131"/>
    <mergeCell ref="U97:U114"/>
    <mergeCell ref="V105:AA105"/>
    <mergeCell ref="V113:V145"/>
    <mergeCell ref="O2:P2"/>
    <mergeCell ref="M4:R4"/>
    <mergeCell ref="F27:H27"/>
    <mergeCell ref="J27:K27"/>
    <mergeCell ref="M27:N27"/>
    <mergeCell ref="J129:K129"/>
    <mergeCell ref="M129:N129"/>
    <mergeCell ref="P129:Q129"/>
    <mergeCell ref="J127:K127"/>
    <mergeCell ref="M127:N127"/>
    <mergeCell ref="P127:Q127"/>
    <mergeCell ref="J128:K128"/>
    <mergeCell ref="M128:N128"/>
    <mergeCell ref="P128:Q128"/>
    <mergeCell ref="J125:K125"/>
    <mergeCell ref="M125:N125"/>
    <mergeCell ref="P125:Q125"/>
    <mergeCell ref="J126:K126"/>
    <mergeCell ref="M126:N126"/>
    <mergeCell ref="P126:Q126"/>
    <mergeCell ref="J119:K119"/>
    <mergeCell ref="M119:N119"/>
    <mergeCell ref="P119:Q119"/>
    <mergeCell ref="J120:K120"/>
    <mergeCell ref="M120:N120"/>
    <mergeCell ref="P120:Q120"/>
    <mergeCell ref="J117:K117"/>
    <mergeCell ref="M117:N117"/>
    <mergeCell ref="P117:Q117"/>
    <mergeCell ref="J118:K118"/>
    <mergeCell ref="M118:N118"/>
    <mergeCell ref="P118:Q118"/>
    <mergeCell ref="J115:K115"/>
    <mergeCell ref="M115:N115"/>
    <mergeCell ref="P115:Q115"/>
    <mergeCell ref="J116:K116"/>
    <mergeCell ref="M116:N116"/>
    <mergeCell ref="P116:Q116"/>
    <mergeCell ref="J113:K113"/>
    <mergeCell ref="M113:N113"/>
    <mergeCell ref="P113:Q113"/>
    <mergeCell ref="J114:K114"/>
    <mergeCell ref="M114:N114"/>
    <mergeCell ref="P114:Q114"/>
    <mergeCell ref="J111:K111"/>
    <mergeCell ref="M111:N111"/>
    <mergeCell ref="P111:Q111"/>
    <mergeCell ref="J112:K112"/>
    <mergeCell ref="M112:N112"/>
    <mergeCell ref="P112:Q112"/>
    <mergeCell ref="J109:K109"/>
    <mergeCell ref="M109:N109"/>
    <mergeCell ref="P109:Q109"/>
    <mergeCell ref="J110:K110"/>
    <mergeCell ref="M110:N110"/>
    <mergeCell ref="P110:Q110"/>
    <mergeCell ref="J107:K107"/>
    <mergeCell ref="M107:N107"/>
    <mergeCell ref="P107:Q107"/>
    <mergeCell ref="J108:K108"/>
    <mergeCell ref="M108:N108"/>
    <mergeCell ref="P108:Q108"/>
    <mergeCell ref="J105:K105"/>
    <mergeCell ref="M105:N105"/>
    <mergeCell ref="P105:Q105"/>
    <mergeCell ref="J106:K106"/>
    <mergeCell ref="M106:N106"/>
    <mergeCell ref="P106:Q106"/>
    <mergeCell ref="J103:K103"/>
    <mergeCell ref="M103:N103"/>
    <mergeCell ref="P103:Q103"/>
    <mergeCell ref="J104:K104"/>
    <mergeCell ref="M104:N104"/>
    <mergeCell ref="P104:Q104"/>
    <mergeCell ref="J101:K101"/>
    <mergeCell ref="M101:N101"/>
    <mergeCell ref="P101:Q101"/>
    <mergeCell ref="J102:K102"/>
    <mergeCell ref="M102:N102"/>
    <mergeCell ref="P102:Q102"/>
    <mergeCell ref="J99:K99"/>
    <mergeCell ref="M99:N99"/>
    <mergeCell ref="P99:Q99"/>
    <mergeCell ref="J100:K100"/>
    <mergeCell ref="M100:N100"/>
    <mergeCell ref="P100:Q100"/>
    <mergeCell ref="J97:K97"/>
    <mergeCell ref="M97:N97"/>
    <mergeCell ref="P97:Q97"/>
    <mergeCell ref="J98:K98"/>
    <mergeCell ref="M98:N98"/>
    <mergeCell ref="P98:Q98"/>
    <mergeCell ref="J95:K95"/>
    <mergeCell ref="M95:N95"/>
    <mergeCell ref="P95:Q95"/>
    <mergeCell ref="J96:K96"/>
    <mergeCell ref="M96:N96"/>
    <mergeCell ref="P96:Q96"/>
    <mergeCell ref="J93:K93"/>
    <mergeCell ref="M93:N93"/>
    <mergeCell ref="P93:Q93"/>
    <mergeCell ref="J94:K94"/>
    <mergeCell ref="M94:N94"/>
    <mergeCell ref="P94:Q94"/>
    <mergeCell ref="J91:K91"/>
    <mergeCell ref="M91:N91"/>
    <mergeCell ref="P91:Q91"/>
    <mergeCell ref="J92:K92"/>
    <mergeCell ref="M92:N92"/>
    <mergeCell ref="P92:Q92"/>
    <mergeCell ref="J89:K89"/>
    <mergeCell ref="M89:N89"/>
    <mergeCell ref="P89:Q89"/>
    <mergeCell ref="J90:K90"/>
    <mergeCell ref="M90:N90"/>
    <mergeCell ref="P90:Q90"/>
    <mergeCell ref="J87:K87"/>
    <mergeCell ref="M87:N87"/>
    <mergeCell ref="P87:Q87"/>
    <mergeCell ref="J88:K88"/>
    <mergeCell ref="M88:N88"/>
    <mergeCell ref="P88:Q88"/>
    <mergeCell ref="J85:K85"/>
    <mergeCell ref="M85:N85"/>
    <mergeCell ref="P85:Q85"/>
    <mergeCell ref="J86:K86"/>
    <mergeCell ref="M86:N86"/>
    <mergeCell ref="P86:Q86"/>
    <mergeCell ref="J83:K83"/>
    <mergeCell ref="M83:N83"/>
    <mergeCell ref="P83:Q83"/>
    <mergeCell ref="J84:K84"/>
    <mergeCell ref="M84:N84"/>
    <mergeCell ref="P84:Q84"/>
    <mergeCell ref="J81:K81"/>
    <mergeCell ref="M81:N81"/>
    <mergeCell ref="P81:Q81"/>
    <mergeCell ref="J82:K82"/>
    <mergeCell ref="M82:N82"/>
    <mergeCell ref="P82:Q82"/>
    <mergeCell ref="J79:K79"/>
    <mergeCell ref="M79:N79"/>
    <mergeCell ref="P79:Q79"/>
    <mergeCell ref="J80:K80"/>
    <mergeCell ref="M80:N80"/>
    <mergeCell ref="P80:Q80"/>
    <mergeCell ref="J77:K77"/>
    <mergeCell ref="M77:N77"/>
    <mergeCell ref="P77:Q77"/>
    <mergeCell ref="J78:K78"/>
    <mergeCell ref="M78:N78"/>
    <mergeCell ref="P78:Q78"/>
    <mergeCell ref="J75:K75"/>
    <mergeCell ref="M75:N75"/>
    <mergeCell ref="P75:Q75"/>
    <mergeCell ref="J76:K76"/>
    <mergeCell ref="M76:N76"/>
    <mergeCell ref="P76:Q76"/>
    <mergeCell ref="J73:K73"/>
    <mergeCell ref="M73:N73"/>
    <mergeCell ref="P73:Q73"/>
    <mergeCell ref="J74:K74"/>
    <mergeCell ref="M74:N74"/>
    <mergeCell ref="P74:Q74"/>
    <mergeCell ref="J71:K71"/>
    <mergeCell ref="M71:N71"/>
    <mergeCell ref="P71:Q71"/>
    <mergeCell ref="J72:K72"/>
    <mergeCell ref="M72:N72"/>
    <mergeCell ref="P72:Q72"/>
    <mergeCell ref="J69:K69"/>
    <mergeCell ref="M69:N69"/>
    <mergeCell ref="P69:Q69"/>
    <mergeCell ref="J70:K70"/>
    <mergeCell ref="M70:N70"/>
    <mergeCell ref="P70:Q70"/>
    <mergeCell ref="J67:K67"/>
    <mergeCell ref="M67:N67"/>
    <mergeCell ref="P67:Q67"/>
    <mergeCell ref="J68:K68"/>
    <mergeCell ref="M68:N68"/>
    <mergeCell ref="P68:Q68"/>
    <mergeCell ref="J65:K65"/>
    <mergeCell ref="M65:N65"/>
    <mergeCell ref="P65:Q65"/>
    <mergeCell ref="J66:K66"/>
    <mergeCell ref="M66:N66"/>
    <mergeCell ref="P66:Q66"/>
    <mergeCell ref="J63:K63"/>
    <mergeCell ref="M63:N63"/>
    <mergeCell ref="P63:Q63"/>
    <mergeCell ref="J64:K64"/>
    <mergeCell ref="M64:N64"/>
    <mergeCell ref="P64:Q64"/>
    <mergeCell ref="J61:K61"/>
    <mergeCell ref="M61:N61"/>
    <mergeCell ref="P61:Q61"/>
    <mergeCell ref="J62:K62"/>
    <mergeCell ref="M62:N62"/>
    <mergeCell ref="P62:Q62"/>
    <mergeCell ref="J59:K59"/>
    <mergeCell ref="M59:N59"/>
    <mergeCell ref="P59:Q59"/>
    <mergeCell ref="J60:K60"/>
    <mergeCell ref="M60:N60"/>
    <mergeCell ref="P60:Q60"/>
    <mergeCell ref="J57:K57"/>
    <mergeCell ref="M57:N57"/>
    <mergeCell ref="P57:Q57"/>
    <mergeCell ref="J58:K58"/>
    <mergeCell ref="M58:N58"/>
    <mergeCell ref="P58:Q58"/>
    <mergeCell ref="J55:K55"/>
    <mergeCell ref="M55:N55"/>
    <mergeCell ref="P55:Q55"/>
    <mergeCell ref="J56:K56"/>
    <mergeCell ref="M56:N56"/>
    <mergeCell ref="P56:Q56"/>
    <mergeCell ref="J53:K53"/>
    <mergeCell ref="M53:N53"/>
    <mergeCell ref="P53:Q53"/>
    <mergeCell ref="J54:K54"/>
    <mergeCell ref="M54:N54"/>
    <mergeCell ref="P54:Q54"/>
    <mergeCell ref="J51:K51"/>
    <mergeCell ref="M51:N51"/>
    <mergeCell ref="P51:Q51"/>
    <mergeCell ref="J52:K52"/>
    <mergeCell ref="M52:N52"/>
    <mergeCell ref="P52:Q52"/>
    <mergeCell ref="J49:K49"/>
    <mergeCell ref="M49:N49"/>
    <mergeCell ref="P49:Q49"/>
    <mergeCell ref="J50:K50"/>
    <mergeCell ref="M50:N50"/>
    <mergeCell ref="P50:Q50"/>
    <mergeCell ref="J47:K47"/>
    <mergeCell ref="M47:N47"/>
    <mergeCell ref="P47:Q47"/>
    <mergeCell ref="J48:K48"/>
    <mergeCell ref="M48:N48"/>
    <mergeCell ref="P48:Q48"/>
    <mergeCell ref="J45:K45"/>
    <mergeCell ref="M45:N45"/>
    <mergeCell ref="P45:Q45"/>
    <mergeCell ref="J46:K46"/>
    <mergeCell ref="M46:N46"/>
    <mergeCell ref="P46:Q46"/>
    <mergeCell ref="M34:N34"/>
    <mergeCell ref="P34:Q34"/>
    <mergeCell ref="J39:K39"/>
    <mergeCell ref="M39:N39"/>
    <mergeCell ref="P39:Q39"/>
    <mergeCell ref="J40:K40"/>
    <mergeCell ref="M40:N40"/>
    <mergeCell ref="P40:Q40"/>
    <mergeCell ref="J37:K37"/>
    <mergeCell ref="M37:N37"/>
    <mergeCell ref="P37:Q37"/>
    <mergeCell ref="J38:K38"/>
    <mergeCell ref="M38:N38"/>
    <mergeCell ref="P38:Q38"/>
    <mergeCell ref="K159:L159"/>
    <mergeCell ref="N159:O159"/>
    <mergeCell ref="Q159:R159"/>
    <mergeCell ref="K160:L160"/>
    <mergeCell ref="N160:O160"/>
    <mergeCell ref="Q160:R160"/>
    <mergeCell ref="J35:K35"/>
    <mergeCell ref="M35:N35"/>
    <mergeCell ref="P35:Q35"/>
    <mergeCell ref="J36:K36"/>
    <mergeCell ref="M36:N36"/>
    <mergeCell ref="P36:Q36"/>
    <mergeCell ref="J43:K43"/>
    <mergeCell ref="M43:N43"/>
    <mergeCell ref="P43:Q43"/>
    <mergeCell ref="J44:K44"/>
    <mergeCell ref="M44:N44"/>
    <mergeCell ref="P44:Q44"/>
    <mergeCell ref="J41:K41"/>
    <mergeCell ref="M41:N41"/>
    <mergeCell ref="P41:Q41"/>
    <mergeCell ref="J42:K42"/>
    <mergeCell ref="M42:N42"/>
    <mergeCell ref="P42:Q42"/>
    <mergeCell ref="K157:L157"/>
    <mergeCell ref="N157:O157"/>
    <mergeCell ref="Q157:R157"/>
    <mergeCell ref="K158:L158"/>
    <mergeCell ref="N158:O158"/>
    <mergeCell ref="Q158:R158"/>
    <mergeCell ref="K155:L155"/>
    <mergeCell ref="N155:O155"/>
    <mergeCell ref="Q155:R155"/>
    <mergeCell ref="K156:L156"/>
    <mergeCell ref="N156:O156"/>
    <mergeCell ref="Q156:R156"/>
    <mergeCell ref="K153:L153"/>
    <mergeCell ref="N153:O153"/>
    <mergeCell ref="Q153:R153"/>
    <mergeCell ref="K154:L154"/>
    <mergeCell ref="N154:O154"/>
    <mergeCell ref="Q154:R154"/>
    <mergeCell ref="K151:L151"/>
    <mergeCell ref="N151:O151"/>
    <mergeCell ref="Q151:R151"/>
    <mergeCell ref="K152:L152"/>
    <mergeCell ref="N152:O152"/>
    <mergeCell ref="Q152:R152"/>
    <mergeCell ref="G25:I25"/>
    <mergeCell ref="K25:L25"/>
    <mergeCell ref="N25:O25"/>
    <mergeCell ref="Q25:R25"/>
    <mergeCell ref="K149:L149"/>
    <mergeCell ref="N149:O149"/>
    <mergeCell ref="Q149:R149"/>
    <mergeCell ref="K150:L150"/>
    <mergeCell ref="N150:O150"/>
    <mergeCell ref="Q150:R150"/>
    <mergeCell ref="K148:L148"/>
    <mergeCell ref="N148:O148"/>
    <mergeCell ref="Q148:R148"/>
    <mergeCell ref="J31:K31"/>
    <mergeCell ref="M31:N31"/>
    <mergeCell ref="P31:Q31"/>
    <mergeCell ref="J32:K32"/>
    <mergeCell ref="M32:N32"/>
    <mergeCell ref="P32:Q32"/>
    <mergeCell ref="P27:Q27"/>
    <mergeCell ref="J33:K33"/>
    <mergeCell ref="M33:N33"/>
    <mergeCell ref="P33:Q33"/>
    <mergeCell ref="J34:K34"/>
    <mergeCell ref="T58:W58"/>
    <mergeCell ref="T75:W75"/>
    <mergeCell ref="T80:W80"/>
    <mergeCell ref="T81:W81"/>
    <mergeCell ref="T84:W84"/>
    <mergeCell ref="T85:W85"/>
    <mergeCell ref="T86:W86"/>
    <mergeCell ref="T87:W87"/>
    <mergeCell ref="T88:W8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สูตร2</vt:lpstr>
      <vt:lpstr>สูตร3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2014-11-27T11:11:53Z</dcterms:modified>
</cp:coreProperties>
</file>